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2445" windowWidth="15480" windowHeight="10740" tabRatio="528" firstSheet="1" activeTab="4"/>
  </bookViews>
  <sheets>
    <sheet name="1 Здания" sheetId="1" r:id="rId1"/>
    <sheet name="2 Численность" sheetId="2" r:id="rId2"/>
    <sheet name="3 Кадры" sheetId="3" r:id="rId3"/>
    <sheet name="4 Финансы" sheetId="4" r:id="rId4"/>
    <sheet name="5 Интернет (заполнять только ДС" sheetId="5" r:id="rId5"/>
  </sheets>
  <definedNames>
    <definedName name="_xlnm.Print_Area" localSheetId="0">'1 Здания'!$A$2:$N$108</definedName>
    <definedName name="_xlnm.Print_Area" localSheetId="1">'2 Численность'!$C$2:$F$97</definedName>
  </definedNames>
  <calcPr calcId="125725"/>
</workbook>
</file>

<file path=xl/calcChain.xml><?xml version="1.0" encoding="utf-8"?>
<calcChain xmlns="http://schemas.openxmlformats.org/spreadsheetml/2006/main">
  <c r="O4" i="3"/>
  <c r="O8" s="1"/>
  <c r="O9"/>
  <c r="O13" s="1"/>
  <c r="E9" i="2"/>
  <c r="E18"/>
  <c r="E19"/>
  <c r="E43"/>
  <c r="E44"/>
  <c r="E68"/>
  <c r="E69"/>
  <c r="E96"/>
  <c r="L4" i="1"/>
  <c r="L5"/>
  <c r="L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F29"/>
  <c r="G29"/>
  <c r="H29"/>
  <c r="I29"/>
  <c r="J29"/>
  <c r="K29"/>
  <c r="N29"/>
  <c r="L30"/>
  <c r="L29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F75"/>
  <c r="L75" s="1"/>
  <c r="G75"/>
  <c r="H75"/>
  <c r="I75"/>
  <c r="J75"/>
  <c r="K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</calcChain>
</file>

<file path=xl/sharedStrings.xml><?xml version="1.0" encoding="utf-8"?>
<sst xmlns="http://schemas.openxmlformats.org/spreadsheetml/2006/main" count="792" uniqueCount="479">
  <si>
    <t>Год постройки</t>
  </si>
  <si>
    <t>Вид образовательной деятельности</t>
  </si>
  <si>
    <t>№ строки</t>
  </si>
  <si>
    <t>Согласовано</t>
  </si>
  <si>
    <t>Согласованная сумма</t>
  </si>
  <si>
    <t xml:space="preserve">ФИО </t>
  </si>
  <si>
    <t>Количество отдельностоящих зданий,в которых осуществляется образовательный процесс, единиц (указать здания, в которых находятся дети дошкольного возраста)</t>
  </si>
  <si>
    <t>в них количество воспитанников, человек</t>
  </si>
  <si>
    <t>Число  других организаций, использующих помещения, закрепленное за ДОУ, единиц</t>
  </si>
  <si>
    <t>сумма 13-17</t>
  </si>
  <si>
    <t>службы ранней помощи (да-1; нет-0)</t>
  </si>
  <si>
    <t>пожарной сигнализации (да-1; нет-0)</t>
  </si>
  <si>
    <t>дымовых извещателей (да-1; нет-0)</t>
  </si>
  <si>
    <t>пожарные краны и рукава (да-1; нет-0)</t>
  </si>
  <si>
    <t>системы видеонаблюдения (да-1; нет-0)</t>
  </si>
  <si>
    <t>Число огнетушителей, соотвествующих требованиям пожарной безопасности, единиц</t>
  </si>
  <si>
    <t>Созданы ли условия для беспрепятственного доступа инвалидов (да-1; нет-0)</t>
  </si>
  <si>
    <t>в том числе 
физкультурно-спортивной зоны, кв. метров</t>
  </si>
  <si>
    <t>учебно-опытного участка, кв. метров</t>
  </si>
  <si>
    <t>подсобного сельского хозяйства, кв. метров</t>
  </si>
  <si>
    <t>частичного (да-1; нет-0)</t>
  </si>
  <si>
    <t>отсутствует (да-1; нет-0)</t>
  </si>
  <si>
    <t>010</t>
  </si>
  <si>
    <t>030</t>
  </si>
  <si>
    <t>031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</si>
  <si>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</si>
  <si>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</si>
  <si>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</si>
  <si>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</si>
  <si>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</si>
  <si>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</si>
  <si>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</si>
  <si>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</si>
  <si>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</si>
  <si>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</si>
  <si>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</si>
  <si>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</si>
  <si>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</si>
  <si>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</si>
  <si>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</si>
  <si>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</si>
  <si>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</si>
  <si>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</si>
  <si>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</si>
  <si>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</si>
  <si>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</si>
  <si>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</si>
  <si>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</si>
  <si>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</si>
  <si>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290</t>
  </si>
  <si>
    <t>Function GetCommentText(rCommentCell As Range)
Dim strGotIt As String
On Error Resume Next
strGotIt = WorksheetFunction.Clean(rCommentCell.Comment.Text)
GetCommentText = strGotIt
On Error GoTo 0
End Function</t>
  </si>
  <si>
    <t>Здание 1</t>
  </si>
  <si>
    <t>Здание 2</t>
  </si>
  <si>
    <t>Здание 3</t>
  </si>
  <si>
    <t>Здание 4</t>
  </si>
  <si>
    <t>Здание 5</t>
  </si>
  <si>
    <t>Здание 6</t>
  </si>
  <si>
    <t>Полякова С.Ю</t>
  </si>
  <si>
    <t>типовое / не типовое (Если типовое здание указать "1",  если не типовое указать "0")</t>
  </si>
  <si>
    <t>29010</t>
  </si>
  <si>
    <t>29030</t>
  </si>
  <si>
    <t>29040</t>
  </si>
  <si>
    <t>29050</t>
  </si>
  <si>
    <t>29060</t>
  </si>
  <si>
    <t>29070</t>
  </si>
  <si>
    <t>29080</t>
  </si>
  <si>
    <t>29090</t>
  </si>
  <si>
    <t>29100</t>
  </si>
  <si>
    <t>29020</t>
  </si>
  <si>
    <t>Всего</t>
  </si>
  <si>
    <t>Данные расписываются отдельно по каждому зданию</t>
  </si>
  <si>
    <t>85-к р.4.1гр.03стр.01</t>
  </si>
  <si>
    <t>85-к р.4.1 гр.03 стр.02</t>
  </si>
  <si>
    <t>85-к р.4.1гр.03стр.03</t>
  </si>
  <si>
    <t>85-к р.4.3гр.03стр.05</t>
  </si>
  <si>
    <t>85-к р.4.3гр.03стр.06</t>
  </si>
  <si>
    <t>85-к р.4.3гр.03стр.04</t>
  </si>
  <si>
    <t>85-к р.4.3 гр.03стр.07 (=E4+F4+G4+H4+I4+J4)</t>
  </si>
  <si>
    <t xml:space="preserve">85-к р.2.1.гр.03стр.01 </t>
  </si>
  <si>
    <t>Количество зданий, единиц</t>
  </si>
  <si>
    <t>020</t>
  </si>
  <si>
    <t>05010</t>
  </si>
  <si>
    <t>05020</t>
  </si>
  <si>
    <t>Проектная мощность зданий (мест)</t>
  </si>
  <si>
    <t>Общая площадь зданий, кв. м.</t>
  </si>
  <si>
    <t>Число групповых комнат (включая учебные кабинеты),единиц</t>
  </si>
  <si>
    <t>Количество приспособленных помещений для ведения образовательного процесса, единиц</t>
  </si>
  <si>
    <t>Общая площадь неиспользуемых зданий (помещений), кв.м.</t>
  </si>
  <si>
    <t>из них требующих ремонта, кв.м.</t>
  </si>
  <si>
    <t>Здания, износ которых составляет 50-70 процентов (на основании технического паспорта или справки БТИ), (да-1; нет-0)</t>
  </si>
  <si>
    <t>Здания,  износ которых составляет более 70 процентов (на основании технического паспорта или справки БТИ), (да-1; нет-0)</t>
  </si>
  <si>
    <t>Количество спортсооружений, требующих ремонта, единиц</t>
  </si>
  <si>
    <t>из них находятся в аварийном состоянии, единиц</t>
  </si>
  <si>
    <t>Строящиеся объекты спортсооружений в высокой степени строительной готовности, единиц</t>
  </si>
  <si>
    <t>08010</t>
  </si>
  <si>
    <t>08020</t>
  </si>
  <si>
    <t>08030</t>
  </si>
  <si>
    <t>08040</t>
  </si>
  <si>
    <t>08050</t>
  </si>
  <si>
    <t>08060</t>
  </si>
  <si>
    <t>08070</t>
  </si>
  <si>
    <t>08080</t>
  </si>
  <si>
    <t>08090</t>
  </si>
  <si>
    <t>26010</t>
  </si>
  <si>
    <t>26020</t>
  </si>
  <si>
    <t>26030</t>
  </si>
  <si>
    <t>26040</t>
  </si>
  <si>
    <t>лекционного зала (да-1; нет-0)</t>
  </si>
  <si>
    <t>музея (да-1; нет-0)</t>
  </si>
  <si>
    <t>актового зала (да-1; нет-0)</t>
  </si>
  <si>
    <t>теплого туалета (да-1; нет-0)</t>
  </si>
  <si>
    <t>в том числе:                                                                                   50-метров (да-1; нет-0)</t>
  </si>
  <si>
    <t>25-метров (да-1; нет-0)</t>
  </si>
  <si>
    <t>иных размеров (да-1; нет-0)</t>
  </si>
  <si>
    <t>для прыжков в воду (да-1; нет-0)</t>
  </si>
  <si>
    <t>Требуется ли ремонт бассейна (да-1; нет-0)</t>
  </si>
  <si>
    <t>частное охранное предприятие (да-1; нет-0)</t>
  </si>
  <si>
    <t>штатные сотрудники организации (да-1; нет-0)</t>
  </si>
  <si>
    <t>Число сотрудников охраны, человек</t>
  </si>
  <si>
    <t>из них:                                                                  подразделение МВД России, человек</t>
  </si>
  <si>
    <t>частное охранное предприятие, человек</t>
  </si>
  <si>
    <t>штатные сотрудники организации (сторож), человек</t>
  </si>
  <si>
    <t>Круглосуточный режим фактической охраны (да-1; нет-0)</t>
  </si>
  <si>
    <t>Фактическая охрана осуществляется только днем (да-1; нет-0)</t>
  </si>
  <si>
    <t>Фактическая охрана осуществляется только ночью (да-1; нет-0)</t>
  </si>
  <si>
    <t>Имеется ли системы контроля и управления доступом (да-1; нет-0)</t>
  </si>
  <si>
    <t>Имеется ли наружное электрическое освещение территории организации (да-1; нет-0)</t>
  </si>
  <si>
    <t>Наличие системы внутреннего  видеонаблюдения (да-1; нет-0)</t>
  </si>
  <si>
    <t>Наличие системы внешнего видеонаблюдения (да-1; нет-0)</t>
  </si>
  <si>
    <t>Имеет ли учреждение систему оповещения (да-1; нет-0)</t>
  </si>
  <si>
    <t>в том числе имеет ли учреждение:                                                      пандус (да-1; нет-0)</t>
  </si>
  <si>
    <t>адаптированную для инвалидов  санитарно-гигиеническую комнату (да-1; нет-0)</t>
  </si>
  <si>
    <t>адаптированные пути следования (поручни, контрастная разметка и т.п.) (да-1; нет-0)</t>
  </si>
  <si>
    <t>неиспользуемая, кв.м.</t>
  </si>
  <si>
    <t>Число автотранспортных средств, предназначенных для перевозки воспитанников, единиц</t>
  </si>
  <si>
    <t>в них пассажирских мест (мест)</t>
  </si>
  <si>
    <t>Число автотранспортных средств, предназначенных для хозяйственных нужд, единиц</t>
  </si>
  <si>
    <t>Численность воспитанников, которым созданы современные условия для занятий физкультурой, в том числе обеспечена возможность пользоваться современно оборудованными спортзалами и спортплощадками, человек</t>
  </si>
  <si>
    <t>Количество воспитанников, допущенных к занятиям физической культурой, человек</t>
  </si>
  <si>
    <t>Количество воспитанников, не допущенных к занятиям физической культурой по основанию здоровья, человек</t>
  </si>
  <si>
    <t>Численность родителей, обеспечивающих получение детьми дошкольного образования в форме семейного (одна семья учитывается один раз), человек</t>
  </si>
  <si>
    <t>Численность детей, получающих услугу дошкольного образования в форме семейного, человек</t>
  </si>
  <si>
    <t>из них в возрасте до 3-х лет, человек</t>
  </si>
  <si>
    <t>Общая площадь зданий, в которых осуществляется образовательный процесс, кв. м. (строка 03)</t>
  </si>
  <si>
    <t>водопровода (да-1; нет-0)</t>
  </si>
  <si>
    <t>канализации (да-1; нет-0)</t>
  </si>
  <si>
    <t>центрального отопления (да-1; нет-0)</t>
  </si>
  <si>
    <t>логопедического пункта (да-1; нет-0)</t>
  </si>
  <si>
    <t>фиксированной телефонной связи (да-1; нет-0)</t>
  </si>
  <si>
    <t>Имеет ли учреждение специальное учебное оборудование для реализации образовательного процесса с детьми-инвалидами (да-1; нет-0)</t>
  </si>
  <si>
    <t>в них детей</t>
  </si>
  <si>
    <t xml:space="preserve">консультационного центра/пункта (ед.)  </t>
  </si>
  <si>
    <t xml:space="preserve"> в том числе: имеют лицензию</t>
  </si>
  <si>
    <t xml:space="preserve">                      не имеют лицензию</t>
  </si>
  <si>
    <t>медицинского пункта (ед)</t>
  </si>
  <si>
    <t>спортивный зал (да-1; нет-0)</t>
  </si>
  <si>
    <t>Липовка О.С.</t>
  </si>
  <si>
    <t>Жереб Т.В.</t>
  </si>
  <si>
    <t>Полякова С.Ю.</t>
  </si>
  <si>
    <t>Фанзова Ф.Р.</t>
  </si>
  <si>
    <t>Абрамова В.А.</t>
  </si>
  <si>
    <t>из строки 10 - площадь групповых комнат, кв.м</t>
  </si>
  <si>
    <t>08051</t>
  </si>
  <si>
    <t>08061</t>
  </si>
  <si>
    <t>26031</t>
  </si>
  <si>
    <t>31030</t>
  </si>
  <si>
    <t>29110</t>
  </si>
  <si>
    <t>29120</t>
  </si>
  <si>
    <t>29130</t>
  </si>
  <si>
    <t>29140</t>
  </si>
  <si>
    <t>29150</t>
  </si>
  <si>
    <t>29160</t>
  </si>
  <si>
    <t>27010</t>
  </si>
  <si>
    <t>27011</t>
  </si>
  <si>
    <t>27012</t>
  </si>
  <si>
    <t>27013</t>
  </si>
  <si>
    <t>27014</t>
  </si>
  <si>
    <t>27015</t>
  </si>
  <si>
    <t>27160</t>
  </si>
  <si>
    <t>27017</t>
  </si>
  <si>
    <t>27018</t>
  </si>
  <si>
    <t>27019</t>
  </si>
  <si>
    <t>27020</t>
  </si>
  <si>
    <t>27021</t>
  </si>
  <si>
    <t>27022</t>
  </si>
  <si>
    <t>27023</t>
  </si>
  <si>
    <t>27024</t>
  </si>
  <si>
    <t>30010</t>
  </si>
  <si>
    <t>30020</t>
  </si>
  <si>
    <t>30030</t>
  </si>
  <si>
    <t>30040</t>
  </si>
  <si>
    <t>30050</t>
  </si>
  <si>
    <t>31010</t>
  </si>
  <si>
    <t>31011</t>
  </si>
  <si>
    <t>31012</t>
  </si>
  <si>
    <t>31022</t>
  </si>
  <si>
    <t>31023</t>
  </si>
  <si>
    <t>31024</t>
  </si>
  <si>
    <t>31025</t>
  </si>
  <si>
    <t>31026</t>
  </si>
  <si>
    <t>31027</t>
  </si>
  <si>
    <t>31028</t>
  </si>
  <si>
    <t>31029</t>
  </si>
  <si>
    <t>Количество спортсооружений всего</t>
  </si>
  <si>
    <t>Наличие спортзоны, единиц</t>
  </si>
  <si>
    <t>из них требуют ремонта, единиц</t>
  </si>
  <si>
    <t>Помещения сдаваемые в аренду (да-1; нет-0)</t>
  </si>
  <si>
    <t>Помещение в безвозмездном пользовании  (да-1; нет-0)</t>
  </si>
  <si>
    <t xml:space="preserve"> их площадь кв. м</t>
  </si>
  <si>
    <t>Наличие в учреждении:
    лекотеки (да-1; нет-0)</t>
  </si>
  <si>
    <t>тревожной кнопки (да-1; нет-0)</t>
  </si>
  <si>
    <t>Наличие ограждения
    полного (да-1; нет-0)</t>
  </si>
  <si>
    <t>Фактическая охрана:
   подразделение МВД России (да-1; нет-0)</t>
  </si>
  <si>
    <t>Реализуются ли в учреждении образовательные программы с использованием дистанционных технологий  (да-1; нет-0)</t>
  </si>
  <si>
    <t>Общая площадь земельного участка, кв. м</t>
  </si>
  <si>
    <t>в актовых залах, человек</t>
  </si>
  <si>
    <t>Наличие плавательного бассейна (да-1; нет-0)</t>
  </si>
  <si>
    <t>Количество воспитанников, которым созданы условия для занятий творчеством в специально оборудованных:
   студиях, человек</t>
  </si>
  <si>
    <t>медицинскими учреждениями, кв. м</t>
  </si>
  <si>
    <t>учреждениями культуры, кв. м</t>
  </si>
  <si>
    <t>прочие организации, кв. м</t>
  </si>
  <si>
    <t>магазин, кв. м</t>
  </si>
  <si>
    <t>из нее:                                                                                                                                                     другой образовательной организацией, кв. м</t>
  </si>
  <si>
    <t>Занимаемая другими организациями площадь - всего, кв. м</t>
  </si>
  <si>
    <t>08071</t>
  </si>
  <si>
    <t>08081</t>
  </si>
  <si>
    <t>08082</t>
  </si>
  <si>
    <t>18010</t>
  </si>
  <si>
    <t>18020</t>
  </si>
  <si>
    <t>18030</t>
  </si>
  <si>
    <t>18040</t>
  </si>
  <si>
    <t>их площадь кв. м</t>
  </si>
  <si>
    <t>26032</t>
  </si>
  <si>
    <t>26033</t>
  </si>
  <si>
    <t>код показателя</t>
  </si>
  <si>
    <t>из нее:                                                                                                                                                      площадь зданий  для учебных целей, кв. метров</t>
  </si>
  <si>
    <t>детский сад</t>
  </si>
  <si>
    <t>Жереб Н.В.</t>
  </si>
  <si>
    <t>Причина не функционирования (указать)</t>
  </si>
  <si>
    <t>880</t>
  </si>
  <si>
    <t xml:space="preserve">Число дней не функционирования учреждения </t>
  </si>
  <si>
    <t>870</t>
  </si>
  <si>
    <t>Число дней работы учреждения в году</t>
  </si>
  <si>
    <t>860</t>
  </si>
  <si>
    <t>Число дней, пропущенных по болезни-всего</t>
  </si>
  <si>
    <t>850</t>
  </si>
  <si>
    <t>Среднегодовая численность детей, человек</t>
  </si>
  <si>
    <t>840</t>
  </si>
  <si>
    <t xml:space="preserve">Число дней проведённых в группах детьми </t>
  </si>
  <si>
    <t>830</t>
  </si>
  <si>
    <t>Касторнова А.В.</t>
  </si>
  <si>
    <t xml:space="preserve">    в них детей</t>
  </si>
  <si>
    <t>821</t>
  </si>
  <si>
    <t>12 часов (6 дневная)</t>
  </si>
  <si>
    <t>820</t>
  </si>
  <si>
    <t>811</t>
  </si>
  <si>
    <t>10,5 часов (6 дневная)</t>
  </si>
  <si>
    <t>810</t>
  </si>
  <si>
    <t>801</t>
  </si>
  <si>
    <t>24 часа</t>
  </si>
  <si>
    <t>800</t>
  </si>
  <si>
    <t>791</t>
  </si>
  <si>
    <t>12 часов</t>
  </si>
  <si>
    <t>790</t>
  </si>
  <si>
    <t>781</t>
  </si>
  <si>
    <t>10,5 часов</t>
  </si>
  <si>
    <t>780</t>
  </si>
  <si>
    <t>773</t>
  </si>
  <si>
    <t>10 часов</t>
  </si>
  <si>
    <t>772</t>
  </si>
  <si>
    <t>771</t>
  </si>
  <si>
    <t>9 часов</t>
  </si>
  <si>
    <t>770</t>
  </si>
  <si>
    <t>761</t>
  </si>
  <si>
    <t>8 часов</t>
  </si>
  <si>
    <t>760</t>
  </si>
  <si>
    <t>741</t>
  </si>
  <si>
    <t>5 часов</t>
  </si>
  <si>
    <t>740</t>
  </si>
  <si>
    <t>731</t>
  </si>
  <si>
    <t>4 часа</t>
  </si>
  <si>
    <t>730</t>
  </si>
  <si>
    <t>721</t>
  </si>
  <si>
    <t>3 часа</t>
  </si>
  <si>
    <t>720</t>
  </si>
  <si>
    <t>Всего детей</t>
  </si>
  <si>
    <t>711</t>
  </si>
  <si>
    <t>Всего групп</t>
  </si>
  <si>
    <t>710</t>
  </si>
  <si>
    <t>x</t>
  </si>
  <si>
    <t>Количество групп комбинированной направленности муниципальных образовательных учреждений по продолжительности работы</t>
  </si>
  <si>
    <t/>
  </si>
  <si>
    <t>691</t>
  </si>
  <si>
    <t>690</t>
  </si>
  <si>
    <t>681</t>
  </si>
  <si>
    <t>680</t>
  </si>
  <si>
    <t>671</t>
  </si>
  <si>
    <t>670</t>
  </si>
  <si>
    <t>661</t>
  </si>
  <si>
    <t>660</t>
  </si>
  <si>
    <t>651</t>
  </si>
  <si>
    <t>650</t>
  </si>
  <si>
    <t>643</t>
  </si>
  <si>
    <t>642</t>
  </si>
  <si>
    <t>641</t>
  </si>
  <si>
    <t>640</t>
  </si>
  <si>
    <t>631</t>
  </si>
  <si>
    <t>630</t>
  </si>
  <si>
    <t>611</t>
  </si>
  <si>
    <t>610</t>
  </si>
  <si>
    <t>601</t>
  </si>
  <si>
    <t>600</t>
  </si>
  <si>
    <t>591</t>
  </si>
  <si>
    <t>590</t>
  </si>
  <si>
    <t>581</t>
  </si>
  <si>
    <t>580</t>
  </si>
  <si>
    <t>Количество групп компенсирующей направленности муниципальных  образовательных учреждений по продолжительности работы</t>
  </si>
  <si>
    <t>561</t>
  </si>
  <si>
    <t>560</t>
  </si>
  <si>
    <t>551</t>
  </si>
  <si>
    <t>550</t>
  </si>
  <si>
    <t>541</t>
  </si>
  <si>
    <t>540</t>
  </si>
  <si>
    <t>531</t>
  </si>
  <si>
    <t>530</t>
  </si>
  <si>
    <t>521</t>
  </si>
  <si>
    <t>520</t>
  </si>
  <si>
    <t>513</t>
  </si>
  <si>
    <t>512</t>
  </si>
  <si>
    <t>511</t>
  </si>
  <si>
    <t>510</t>
  </si>
  <si>
    <t>501</t>
  </si>
  <si>
    <t>500</t>
  </si>
  <si>
    <t>481</t>
  </si>
  <si>
    <t>480</t>
  </si>
  <si>
    <t>471</t>
  </si>
  <si>
    <t>470</t>
  </si>
  <si>
    <t>461</t>
  </si>
  <si>
    <t>460</t>
  </si>
  <si>
    <t>451</t>
  </si>
  <si>
    <t>450</t>
  </si>
  <si>
    <t>Количество  групп общеобразовательной направленности муниципальных образовательных учреждений по продолжительности работы:</t>
  </si>
  <si>
    <t>от 6 до 7 лет</t>
  </si>
  <si>
    <t>430</t>
  </si>
  <si>
    <t>от 5 до 6 лет</t>
  </si>
  <si>
    <t>420</t>
  </si>
  <si>
    <t>от 4 до 5 лет</t>
  </si>
  <si>
    <t>410</t>
  </si>
  <si>
    <t>от 3 до 4 лет</t>
  </si>
  <si>
    <t>400</t>
  </si>
  <si>
    <t>от 2 до 3 лет</t>
  </si>
  <si>
    <t>390</t>
  </si>
  <si>
    <t>от 1 до 2 лет</t>
  </si>
  <si>
    <t>380</t>
  </si>
  <si>
    <t>в том числе по возрастам:                                                                                                                         от 0 до 1 года</t>
  </si>
  <si>
    <t>370</t>
  </si>
  <si>
    <t>Численность детей,стоящих на учете для определения в ДОУ на 31.12.2022 года.
(стр.3+4-5-6), (сумма стр. 8-14)</t>
  </si>
  <si>
    <t>360</t>
  </si>
  <si>
    <t>Численность детей, выбывших из очереди по иным причинам</t>
  </si>
  <si>
    <t>350</t>
  </si>
  <si>
    <t>Численность детей,получивших путевки в ДОУ за 2022 год</t>
  </si>
  <si>
    <t>340</t>
  </si>
  <si>
    <t>Численность детей, поставленных на учет для определения в ДОУ в течение 2022 года</t>
  </si>
  <si>
    <t>330</t>
  </si>
  <si>
    <t>Численность детей,стоящих на учете для определения в ДОУ на 01.01.2022г.</t>
  </si>
  <si>
    <t>320</t>
  </si>
  <si>
    <t>Численность детей-инвалидов с расстройствами аутистического спектра, человек</t>
  </si>
  <si>
    <t>310</t>
  </si>
  <si>
    <t>Численность детей с ОВЗ (за исключением детей-инвалидов) с расстройствами аутистического спектра, человек</t>
  </si>
  <si>
    <t>300</t>
  </si>
  <si>
    <t>Показатель 85d_</t>
  </si>
  <si>
    <t>6-карантин, 5-не было электроэнергии, 1-не было воды,41-ремонт</t>
  </si>
  <si>
    <t>Строганова Ю.В.</t>
  </si>
  <si>
    <t>X</t>
  </si>
  <si>
    <t>Численность педагогических работников, прошедших в течении последних трех лет повышение квалификации и (или) профессиональную переподготовку</t>
  </si>
  <si>
    <t>Численность руководителей, прошедших в течении последних трех лет повышение квалификации и (или) профессиональную переподготовку</t>
  </si>
  <si>
    <t>Кроме того (в строку 01 не входит)
Медицинский персонал организации</t>
  </si>
  <si>
    <t>Иной персонал( вкл. обслуживающего персонал)</t>
  </si>
  <si>
    <t>помощники воспитателей</t>
  </si>
  <si>
    <t>младшие воспитатели</t>
  </si>
  <si>
    <t>в том числе:</t>
  </si>
  <si>
    <t>Учебно-вспомогательный персонал - всего</t>
  </si>
  <si>
    <t>другие педагогические работники</t>
  </si>
  <si>
    <t>педагоги дополнительного образования</t>
  </si>
  <si>
    <t>педагоги иностранных языков</t>
  </si>
  <si>
    <t>педагоги-организаторы</t>
  </si>
  <si>
    <t>социальные педагоги</t>
  </si>
  <si>
    <t>педагоги-психологи</t>
  </si>
  <si>
    <t>не аттестованы и не имеют категории</t>
  </si>
  <si>
    <t>учителя-дефектологи</t>
  </si>
  <si>
    <t>аттестованы на соответствие занимаемой должности</t>
  </si>
  <si>
    <t>учителя-логопеды</t>
  </si>
  <si>
    <t>первой категории</t>
  </si>
  <si>
    <t>инструкторы по физической культуре</t>
  </si>
  <si>
    <t>высшей категории</t>
  </si>
  <si>
    <t>из них имеют  квалификацию</t>
  </si>
  <si>
    <t>музыкальные работники</t>
  </si>
  <si>
    <t>Из общего числа пед.работников-воспитателей, всего</t>
  </si>
  <si>
    <t>старшие воспитатели</t>
  </si>
  <si>
    <t>воспитатели</t>
  </si>
  <si>
    <t>в том числе</t>
  </si>
  <si>
    <t>Численность  педагогических работников - всего</t>
  </si>
  <si>
    <t>из них заведующий</t>
  </si>
  <si>
    <t>Численность работников административного персонала - всего</t>
  </si>
  <si>
    <t xml:space="preserve">Численность педагогических работников, всего </t>
  </si>
  <si>
    <t>Численность работников - всего</t>
  </si>
  <si>
    <t>СОГЛАСОВАНО</t>
  </si>
  <si>
    <t>сумма согласования</t>
  </si>
  <si>
    <t>человек</t>
  </si>
  <si>
    <t>Наименование показателей</t>
  </si>
  <si>
    <t>№</t>
  </si>
  <si>
    <t>внешние совместители</t>
  </si>
  <si>
    <t>штатные ед занято работниками списочного состава</t>
  </si>
  <si>
    <t>Чоповская М.В.</t>
  </si>
  <si>
    <t>Материально-техническое оснащение</t>
  </si>
  <si>
    <t>Учебные расходы</t>
  </si>
  <si>
    <t>Фактически</t>
  </si>
  <si>
    <t>Код по ОКЕИ: тысяча рублей - 384 (с одним десятичным знаком)</t>
  </si>
  <si>
    <t>3. Справка (за счет всех источников финансирования)</t>
  </si>
  <si>
    <t>07</t>
  </si>
  <si>
    <t>в том числе:                                              на оплату труда</t>
  </si>
  <si>
    <t xml:space="preserve">    из них родительская плата</t>
  </si>
  <si>
    <t>06</t>
  </si>
  <si>
    <t>на присмотр и уход за детьми</t>
  </si>
  <si>
    <r>
      <t xml:space="preserve">внебюджетные средства </t>
    </r>
    <r>
      <rPr>
        <sz val="11"/>
        <color indexed="44"/>
        <rFont val="Times New Roman"/>
        <family val="1"/>
        <charset val="204"/>
      </rPr>
      <t>Для ДС 85-К стр 2106+2109, гр.3</t>
    </r>
  </si>
  <si>
    <t>05</t>
  </si>
  <si>
    <t>на содержание имущества</t>
  </si>
  <si>
    <r>
      <t xml:space="preserve">местного </t>
    </r>
    <r>
      <rPr>
        <sz val="11"/>
        <color indexed="44"/>
        <rFont val="Times New Roman"/>
        <family val="1"/>
        <charset val="204"/>
      </rPr>
      <t>Для ДС 85-К стр 2105 гр.3</t>
    </r>
  </si>
  <si>
    <t>04</t>
  </si>
  <si>
    <t>из нее:
педагогического персонала
(без совместителей)</t>
  </si>
  <si>
    <r>
      <t xml:space="preserve">субъекта Российской Федерации </t>
    </r>
    <r>
      <rPr>
        <sz val="11"/>
        <color indexed="44"/>
        <rFont val="Times New Roman"/>
        <family val="1"/>
        <charset val="204"/>
      </rPr>
      <t>Для ДС 85-К стр 2104, гр.3</t>
    </r>
  </si>
  <si>
    <t>03</t>
  </si>
  <si>
    <t>в том числе:                                   оплата труда</t>
  </si>
  <si>
    <r>
      <t xml:space="preserve">в том числе бюджета:          федерального </t>
    </r>
    <r>
      <rPr>
        <sz val="11"/>
        <color indexed="44"/>
        <rFont val="Times New Roman"/>
        <family val="1"/>
        <charset val="204"/>
      </rPr>
      <t>Для ДС 85-К стр 2104, гр.3</t>
    </r>
  </si>
  <si>
    <t>02</t>
  </si>
  <si>
    <t>в том числе:                                               на образовательную услугу</t>
  </si>
  <si>
    <r>
      <t xml:space="preserve">в том числе:                               бюджетные средства - всего           </t>
    </r>
    <r>
      <rPr>
        <sz val="11"/>
        <color indexed="44"/>
        <rFont val="Times New Roman"/>
        <family val="1"/>
        <charset val="204"/>
      </rPr>
      <t>Для ДС 85-К стр 2102, гр.3, Др. сумма строк 03 - 05</t>
    </r>
  </si>
  <si>
    <t>01</t>
  </si>
  <si>
    <r>
      <t xml:space="preserve">Расходы организации - всего   </t>
    </r>
    <r>
      <rPr>
        <sz val="11"/>
        <color indexed="44"/>
        <rFont val="Times New Roman"/>
        <family val="1"/>
        <charset val="204"/>
      </rPr>
      <t xml:space="preserve"> для ДС автоперенос из 85-К стр 2202+2206, гр.3, Др.стр 02+05+06</t>
    </r>
  </si>
  <si>
    <r>
      <t>Объем средств организации -всего (включая остаток средств на начало отчетного года)</t>
    </r>
    <r>
      <rPr>
        <sz val="11"/>
        <color indexed="44"/>
        <rFont val="Times New Roman"/>
        <family val="1"/>
        <charset val="204"/>
      </rPr>
      <t xml:space="preserve"> Для ДС 85-К стр 2101+2210, гр.3</t>
    </r>
  </si>
  <si>
    <t>№ 
строки</t>
  </si>
  <si>
    <t>Наименование 
показателей</t>
  </si>
  <si>
    <t>2. Расходы организации</t>
  </si>
  <si>
    <t>1. Распределение объема средств организации по источникам их получения</t>
  </si>
  <si>
    <t xml:space="preserve"> Финансово-экономическая деятельность организации</t>
  </si>
  <si>
    <t>наименование ПО контентной фильтрации (написать)</t>
  </si>
  <si>
    <t>интернет провайдер (словарь)</t>
  </si>
  <si>
    <t>КУ РИАЦ  (да - 1, нет - 0)</t>
  </si>
  <si>
    <t>Наличие контентной фильтрации (да - 1, нет - 0)</t>
  </si>
  <si>
    <t>100Мбит/сек и выше</t>
  </si>
  <si>
    <t>50.0-99.9 Мбит/сек</t>
  </si>
  <si>
    <t>30.0-49.9 Мбит/сек</t>
  </si>
  <si>
    <t>2.0-29.9 Мбит/сек</t>
  </si>
  <si>
    <t>1.0-1.9 Мбит/сек</t>
  </si>
  <si>
    <t>512-999 Кбит/сек</t>
  </si>
  <si>
    <t xml:space="preserve">256-511 Кбит/сек </t>
  </si>
  <si>
    <t>ниже 256 Кбит/сек</t>
  </si>
  <si>
    <t>Для каких целей используется (словарь)</t>
  </si>
  <si>
    <t>Источник финансирования (словарь)</t>
  </si>
  <si>
    <t>Ежемесячная плата, (из договора/ государственного контракта на услуги Интернет) рублей с НДС</t>
  </si>
  <si>
    <t>Технология подключения модема(словарь)</t>
  </si>
  <si>
    <t>Выделенная линия (да - 1, нет - 0)</t>
  </si>
  <si>
    <t>Спутник (да - 1, нет - 0)</t>
  </si>
  <si>
    <t>Технология подключения модема (словарь)</t>
  </si>
  <si>
    <t xml:space="preserve">  Модем (да - 1, нет - 0)</t>
  </si>
  <si>
    <t>Адрес здания (автозаполнение из паспорта)</t>
  </si>
  <si>
    <t>№ здания</t>
  </si>
  <si>
    <t>Каким образом осуществляется контентная фильтрация</t>
  </si>
  <si>
    <t>максимальная скоростью доступа к Интернету</t>
  </si>
  <si>
    <t>Типы, технологии характеристики подключений</t>
  </si>
  <si>
    <t>Ссылка на отчет проверки пропускной способности интернет-соединения</t>
  </si>
  <si>
    <t>«UPLOAD»
Исходящая фактическая скорость подключения к сети интернет на основании проверки пропускной способности интернет - соединения (Мбит/с)</t>
  </si>
  <si>
    <t>«DOWNLOAD»
Входящая фактическая скорость подключения к сети интернет на основании проверки пропускной способности интернет - соединения (Мбит/с)</t>
  </si>
  <si>
    <t>Пропускная способность интернет канала (из договора / государственного контракта на услуги Интернет)</t>
  </si>
  <si>
    <t>Наименование интернет-оператора (из договора / государственного контракта на услуги Интернет) (словарь)</t>
  </si>
  <si>
    <t>Наличие подключения к сети интернет 
(да - 1, нет - 0)</t>
  </si>
  <si>
    <t>здание</t>
  </si>
  <si>
    <t>БДОУ "Любино-Малоросский д/с"</t>
  </si>
  <si>
    <t>01 января 2023 г.</t>
  </si>
</sst>
</file>

<file path=xl/styles.xml><?xml version="1.0" encoding="utf-8"?>
<styleSheet xmlns="http://schemas.openxmlformats.org/spreadsheetml/2006/main">
  <numFmts count="1">
    <numFmt numFmtId="164" formatCode="#,##0.0"/>
  </numFmts>
  <fonts count="4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22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4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26" fillId="0" borderId="0"/>
    <xf numFmtId="0" fontId="26" fillId="0" borderId="0"/>
    <xf numFmtId="0" fontId="25" fillId="0" borderId="0"/>
    <xf numFmtId="0" fontId="27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" fillId="0" borderId="0"/>
    <xf numFmtId="0" fontId="1" fillId="0" borderId="0"/>
  </cellStyleXfs>
  <cellXfs count="177">
    <xf numFmtId="0" fontId="0" fillId="0" borderId="0" xfId="0"/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23" fillId="0" borderId="10" xfId="0" applyNumberFormat="1" applyFont="1" applyBorder="1" applyAlignment="1" applyProtection="1">
      <alignment wrapText="1"/>
      <protection locked="0"/>
    </xf>
    <xf numFmtId="0" fontId="23" fillId="0" borderId="10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wrapText="1"/>
    </xf>
    <xf numFmtId="4" fontId="21" fillId="24" borderId="10" xfId="0" applyNumberFormat="1" applyFont="1" applyFill="1" applyBorder="1" applyAlignment="1" applyProtection="1">
      <alignment wrapText="1"/>
    </xf>
    <xf numFmtId="4" fontId="21" fillId="24" borderId="10" xfId="0" applyNumberFormat="1" applyFont="1" applyFill="1" applyBorder="1" applyAlignment="1" applyProtection="1">
      <alignment vertical="top" wrapText="1"/>
    </xf>
    <xf numFmtId="49" fontId="21" fillId="24" borderId="10" xfId="0" applyNumberFormat="1" applyFont="1" applyFill="1" applyBorder="1" applyAlignment="1" applyProtection="1">
      <alignment wrapText="1"/>
    </xf>
    <xf numFmtId="49" fontId="23" fillId="24" borderId="10" xfId="0" applyNumberFormat="1" applyFont="1" applyFill="1" applyBorder="1" applyAlignment="1" applyProtection="1">
      <alignment wrapText="1"/>
      <protection locked="0"/>
    </xf>
    <xf numFmtId="0" fontId="21" fillId="25" borderId="0" xfId="0" applyFont="1" applyFill="1" applyAlignment="1" applyProtection="1"/>
    <xf numFmtId="0" fontId="24" fillId="25" borderId="12" xfId="0" applyFont="1" applyFill="1" applyBorder="1" applyAlignment="1">
      <alignment wrapText="1"/>
    </xf>
    <xf numFmtId="0" fontId="21" fillId="25" borderId="10" xfId="0" applyFont="1" applyFill="1" applyBorder="1" applyAlignment="1">
      <alignment horizontal="left" vertical="center" wrapText="1"/>
    </xf>
    <xf numFmtId="0" fontId="23" fillId="25" borderId="10" xfId="0" applyFont="1" applyFill="1" applyBorder="1" applyAlignment="1">
      <alignment horizontal="left" vertical="center" wrapText="1"/>
    </xf>
    <xf numFmtId="0" fontId="21" fillId="25" borderId="0" xfId="0" applyFont="1" applyFill="1" applyAlignment="1">
      <alignment wrapText="1"/>
    </xf>
    <xf numFmtId="1" fontId="21" fillId="0" borderId="10" xfId="0" applyNumberFormat="1" applyFont="1" applyBorder="1" applyAlignment="1" applyProtection="1">
      <alignment wrapText="1"/>
      <protection locked="0"/>
    </xf>
    <xf numFmtId="49" fontId="23" fillId="0" borderId="10" xfId="0" applyNumberFormat="1" applyFont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3" fontId="21" fillId="0" borderId="10" xfId="0" applyNumberFormat="1" applyFont="1" applyBorder="1" applyAlignment="1" applyProtection="1">
      <alignment wrapText="1"/>
      <protection locked="0"/>
    </xf>
    <xf numFmtId="3" fontId="21" fillId="24" borderId="10" xfId="0" applyNumberFormat="1" applyFont="1" applyFill="1" applyBorder="1" applyAlignment="1" applyProtection="1">
      <alignment wrapText="1"/>
    </xf>
    <xf numFmtId="0" fontId="2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0" xfId="0" applyNumberFormat="1" applyFont="1" applyBorder="1" applyAlignment="1" applyProtection="1">
      <alignment wrapText="1"/>
      <protection locked="0"/>
    </xf>
    <xf numFmtId="3" fontId="21" fillId="24" borderId="10" xfId="0" applyNumberFormat="1" applyFont="1" applyFill="1" applyBorder="1" applyAlignment="1" applyProtection="1">
      <alignment wrapText="1"/>
      <protection locked="0"/>
    </xf>
    <xf numFmtId="0" fontId="23" fillId="25" borderId="10" xfId="0" applyFont="1" applyFill="1" applyBorder="1" applyAlignment="1">
      <alignment horizontal="left" vertical="center" wrapText="1" indent="2"/>
    </xf>
    <xf numFmtId="49" fontId="21" fillId="0" borderId="10" xfId="36" applyNumberFormat="1" applyFont="1" applyBorder="1" applyAlignment="1" applyProtection="1">
      <alignment horizontal="center" vertical="center" wrapText="1"/>
      <protection locked="0"/>
    </xf>
    <xf numFmtId="0" fontId="23" fillId="25" borderId="10" xfId="36" applyFont="1" applyFill="1" applyBorder="1" applyAlignment="1">
      <alignment horizontal="left" vertical="center" wrapText="1"/>
    </xf>
    <xf numFmtId="0" fontId="23" fillId="27" borderId="10" xfId="36" applyFont="1" applyFill="1" applyBorder="1" applyAlignment="1">
      <alignment horizontal="left" vertical="center" wrapText="1"/>
    </xf>
    <xf numFmtId="164" fontId="21" fillId="0" borderId="10" xfId="0" applyNumberFormat="1" applyFont="1" applyBorder="1" applyAlignment="1" applyProtection="1">
      <alignment wrapText="1"/>
      <protection locked="0"/>
    </xf>
    <xf numFmtId="164" fontId="21" fillId="24" borderId="10" xfId="0" applyNumberFormat="1" applyFont="1" applyFill="1" applyBorder="1" applyAlignment="1" applyProtection="1">
      <alignment wrapText="1"/>
    </xf>
    <xf numFmtId="3" fontId="23" fillId="0" borderId="10" xfId="0" applyNumberFormat="1" applyFont="1" applyBorder="1" applyAlignment="1" applyProtection="1">
      <alignment wrapText="1"/>
      <protection locked="0"/>
    </xf>
    <xf numFmtId="3" fontId="23" fillId="0" borderId="10" xfId="0" applyNumberFormat="1" applyFont="1" applyBorder="1" applyAlignment="1">
      <alignment wrapText="1"/>
    </xf>
    <xf numFmtId="3" fontId="23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21" fillId="24" borderId="10" xfId="0" applyNumberFormat="1" applyFont="1" applyFill="1" applyBorder="1" applyAlignment="1" applyProtection="1">
      <alignment wrapText="1"/>
      <protection locked="0"/>
    </xf>
    <xf numFmtId="164" fontId="23" fillId="24" borderId="10" xfId="0" applyNumberFormat="1" applyFont="1" applyFill="1" applyBorder="1" applyAlignment="1" applyProtection="1">
      <alignment wrapText="1"/>
    </xf>
    <xf numFmtId="164" fontId="23" fillId="0" borderId="10" xfId="0" applyNumberFormat="1" applyFont="1" applyBorder="1" applyAlignment="1" applyProtection="1">
      <alignment wrapText="1"/>
      <protection locked="0"/>
    </xf>
    <xf numFmtId="0" fontId="24" fillId="25" borderId="12" xfId="0" applyFont="1" applyFill="1" applyBorder="1" applyAlignment="1">
      <alignment horizontal="center" vertical="center" wrapText="1"/>
    </xf>
    <xf numFmtId="49" fontId="24" fillId="25" borderId="12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left" vertical="center" wrapText="1" indent="1"/>
    </xf>
    <xf numFmtId="0" fontId="23" fillId="25" borderId="10" xfId="36" applyFont="1" applyFill="1" applyBorder="1" applyAlignment="1">
      <alignment horizontal="left" vertical="center" wrapText="1" indent="1"/>
    </xf>
    <xf numFmtId="0" fontId="23" fillId="0" borderId="10" xfId="36" applyFont="1" applyFill="1" applyBorder="1" applyAlignment="1">
      <alignment horizontal="left" vertical="center" wrapText="1" indent="2"/>
    </xf>
    <xf numFmtId="0" fontId="23" fillId="25" borderId="10" xfId="36" applyFont="1" applyFill="1" applyBorder="1" applyAlignment="1">
      <alignment horizontal="left" vertical="center" wrapText="1" indent="2"/>
    </xf>
    <xf numFmtId="0" fontId="23" fillId="0" borderId="10" xfId="0" applyFont="1" applyFill="1" applyBorder="1" applyAlignment="1">
      <alignment horizontal="lef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1" fontId="21" fillId="24" borderId="10" xfId="0" applyNumberFormat="1" applyFont="1" applyFill="1" applyBorder="1" applyAlignment="1" applyProtection="1">
      <alignment wrapText="1"/>
    </xf>
    <xf numFmtId="0" fontId="23" fillId="0" borderId="10" xfId="0" applyFont="1" applyFill="1" applyBorder="1" applyAlignment="1">
      <alignment horizontal="left" vertical="center" wrapText="1" indent="1"/>
    </xf>
    <xf numFmtId="0" fontId="23" fillId="0" borderId="10" xfId="0" applyFont="1" applyFill="1" applyBorder="1" applyAlignment="1">
      <alignment horizontal="left" vertical="center" wrapText="1" indent="2"/>
    </xf>
    <xf numFmtId="0" fontId="23" fillId="0" borderId="10" xfId="36" applyFont="1" applyFill="1" applyBorder="1" applyAlignment="1">
      <alignment horizontal="left" vertical="center" wrapText="1"/>
    </xf>
    <xf numFmtId="0" fontId="23" fillId="0" borderId="10" xfId="36" applyFont="1" applyFill="1" applyBorder="1" applyAlignment="1">
      <alignment horizontal="left" vertical="center" wrapText="1" indent="1"/>
    </xf>
    <xf numFmtId="49" fontId="21" fillId="27" borderId="10" xfId="36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38" applyFont="1" applyAlignment="1">
      <alignment wrapText="1"/>
    </xf>
    <xf numFmtId="0" fontId="28" fillId="0" borderId="0" xfId="38" applyFont="1" applyAlignment="1">
      <alignment horizontal="center" vertical="center" wrapText="1"/>
    </xf>
    <xf numFmtId="0" fontId="29" fillId="0" borderId="0" xfId="38" applyFont="1" applyAlignment="1">
      <alignment wrapText="1"/>
    </xf>
    <xf numFmtId="0" fontId="28" fillId="0" borderId="10" xfId="38" applyFont="1" applyBorder="1" applyAlignment="1">
      <alignment horizontal="center" vertical="center" wrapText="1"/>
    </xf>
    <xf numFmtId="0" fontId="28" fillId="0" borderId="10" xfId="38" applyFont="1" applyBorder="1" applyAlignment="1">
      <alignment wrapText="1"/>
    </xf>
    <xf numFmtId="4" fontId="28" fillId="0" borderId="10" xfId="38" applyNumberFormat="1" applyFont="1" applyBorder="1" applyAlignment="1">
      <alignment wrapText="1"/>
    </xf>
    <xf numFmtId="49" fontId="28" fillId="0" borderId="10" xfId="38" applyNumberFormat="1" applyFont="1" applyFill="1" applyBorder="1" applyAlignment="1" applyProtection="1">
      <alignment horizontal="left" vertical="center" wrapText="1"/>
      <protection locked="0"/>
    </xf>
    <xf numFmtId="0" fontId="28" fillId="0" borderId="10" xfId="38" applyFont="1" applyBorder="1" applyAlignment="1">
      <alignment horizontal="left" vertical="center" wrapText="1"/>
    </xf>
    <xf numFmtId="0" fontId="29" fillId="0" borderId="10" xfId="38" applyFont="1" applyBorder="1" applyAlignment="1">
      <alignment horizontal="center" vertical="center" wrapText="1"/>
    </xf>
    <xf numFmtId="4" fontId="28" fillId="28" borderId="10" xfId="38" applyNumberFormat="1" applyFont="1" applyFill="1" applyBorder="1" applyAlignment="1" applyProtection="1">
      <alignment wrapText="1"/>
    </xf>
    <xf numFmtId="4" fontId="28" fillId="0" borderId="10" xfId="38" applyNumberFormat="1" applyFont="1" applyBorder="1" applyAlignment="1" applyProtection="1">
      <alignment wrapText="1"/>
      <protection locked="0"/>
    </xf>
    <xf numFmtId="4" fontId="28" fillId="0" borderId="10" xfId="38" applyNumberFormat="1" applyFont="1" applyFill="1" applyBorder="1" applyAlignment="1" applyProtection="1">
      <alignment wrapText="1"/>
      <protection locked="0"/>
    </xf>
    <xf numFmtId="0" fontId="28" fillId="0" borderId="10" xfId="38" applyNumberFormat="1" applyFont="1" applyBorder="1" applyAlignment="1" applyProtection="1">
      <alignment horizontal="center" vertical="center" wrapText="1"/>
    </xf>
    <xf numFmtId="0" fontId="28" fillId="0" borderId="10" xfId="38" applyFont="1" applyBorder="1" applyAlignment="1">
      <alignment horizontal="left" wrapText="1" indent="1"/>
    </xf>
    <xf numFmtId="0" fontId="28" fillId="0" borderId="10" xfId="38" applyFont="1" applyFill="1" applyBorder="1" applyAlignment="1">
      <alignment wrapText="1"/>
    </xf>
    <xf numFmtId="0" fontId="30" fillId="0" borderId="10" xfId="38" applyFont="1" applyBorder="1" applyAlignment="1">
      <alignment wrapText="1"/>
    </xf>
    <xf numFmtId="0" fontId="31" fillId="0" borderId="10" xfId="38" applyFont="1" applyBorder="1" applyAlignment="1">
      <alignment horizontal="center" vertical="center" wrapText="1"/>
    </xf>
    <xf numFmtId="0" fontId="32" fillId="0" borderId="10" xfId="38" applyFont="1" applyBorder="1" applyAlignment="1">
      <alignment horizontal="center" vertical="center" wrapText="1"/>
    </xf>
    <xf numFmtId="0" fontId="28" fillId="0" borderId="0" xfId="38" applyFont="1"/>
    <xf numFmtId="0" fontId="28" fillId="0" borderId="0" xfId="38" applyFont="1" applyAlignment="1">
      <alignment horizontal="center" vertical="center"/>
    </xf>
    <xf numFmtId="0" fontId="28" fillId="0" borderId="0" xfId="38" applyFont="1" applyAlignment="1">
      <alignment horizontal="center"/>
    </xf>
    <xf numFmtId="0" fontId="33" fillId="0" borderId="0" xfId="38" applyFont="1"/>
    <xf numFmtId="0" fontId="34" fillId="0" borderId="0" xfId="38" applyFont="1" applyFill="1" applyBorder="1" applyAlignment="1" applyProtection="1">
      <alignment horizontal="center" vertical="center" wrapText="1"/>
    </xf>
    <xf numFmtId="49" fontId="34" fillId="0" borderId="10" xfId="38" applyNumberFormat="1" applyFont="1" applyBorder="1" applyAlignment="1" applyProtection="1">
      <alignment horizontal="center" vertical="center" wrapText="1"/>
    </xf>
    <xf numFmtId="4" fontId="34" fillId="0" borderId="10" xfId="38" applyNumberFormat="1" applyFont="1" applyBorder="1" applyAlignment="1" applyProtection="1">
      <alignment horizontal="center" vertical="center" wrapText="1"/>
    </xf>
    <xf numFmtId="0" fontId="34" fillId="0" borderId="10" xfId="38" applyFont="1" applyBorder="1" applyAlignment="1">
      <alignment horizontal="center" vertical="center" wrapText="1"/>
    </xf>
    <xf numFmtId="4" fontId="34" fillId="29" borderId="10" xfId="38" applyNumberFormat="1" applyFont="1" applyFill="1" applyBorder="1" applyAlignment="1" applyProtection="1">
      <alignment horizontal="center" vertical="center" wrapText="1"/>
    </xf>
    <xf numFmtId="0" fontId="28" fillId="0" borderId="10" xfId="38" applyFont="1" applyBorder="1" applyAlignment="1">
      <alignment horizontal="center"/>
    </xf>
    <xf numFmtId="4" fontId="34" fillId="0" borderId="10" xfId="38" applyNumberFormat="1" applyFont="1" applyBorder="1" applyAlignment="1" applyProtection="1">
      <alignment horizontal="center" vertical="center" wrapText="1"/>
      <protection locked="0"/>
    </xf>
    <xf numFmtId="0" fontId="34" fillId="0" borderId="0" xfId="38" applyFont="1" applyBorder="1" applyAlignment="1" applyProtection="1">
      <alignment horizontal="center" vertical="center" wrapText="1"/>
    </xf>
    <xf numFmtId="4" fontId="34" fillId="0" borderId="10" xfId="38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8" applyFont="1" applyBorder="1" applyAlignment="1" applyProtection="1">
      <alignment horizontal="center" vertical="center" wrapText="1"/>
      <protection hidden="1"/>
    </xf>
    <xf numFmtId="4" fontId="34" fillId="29" borderId="10" xfId="38" applyNumberFormat="1" applyFont="1" applyFill="1" applyBorder="1" applyAlignment="1" applyProtection="1">
      <alignment horizontal="center" vertical="center" wrapText="1"/>
      <protection hidden="1"/>
    </xf>
    <xf numFmtId="0" fontId="34" fillId="0" borderId="14" xfId="38" applyFont="1" applyBorder="1" applyAlignment="1" applyProtection="1">
      <alignment vertical="center" wrapText="1"/>
    </xf>
    <xf numFmtId="0" fontId="34" fillId="0" borderId="0" xfId="38" applyFont="1" applyBorder="1" applyAlignment="1">
      <alignment horizontal="center" vertical="center" wrapText="1"/>
    </xf>
    <xf numFmtId="0" fontId="34" fillId="0" borderId="10" xfId="38" applyFont="1" applyBorder="1" applyAlignment="1" applyProtection="1">
      <alignment vertical="center" wrapText="1"/>
    </xf>
    <xf numFmtId="49" fontId="35" fillId="0" borderId="10" xfId="38" applyNumberFormat="1" applyFont="1" applyBorder="1" applyAlignment="1" applyProtection="1">
      <alignment horizontal="center" vertical="center"/>
    </xf>
    <xf numFmtId="4" fontId="35" fillId="0" borderId="10" xfId="38" applyNumberFormat="1" applyFont="1" applyBorder="1" applyAlignment="1" applyProtection="1">
      <alignment horizontal="center" vertical="center"/>
    </xf>
    <xf numFmtId="4" fontId="34" fillId="30" borderId="10" xfId="38" applyNumberFormat="1" applyFont="1" applyFill="1" applyBorder="1" applyAlignment="1" applyProtection="1">
      <alignment horizontal="center" vertical="center" wrapText="1"/>
    </xf>
    <xf numFmtId="0" fontId="34" fillId="0" borderId="10" xfId="38" applyFont="1" applyFill="1" applyBorder="1" applyAlignment="1" applyProtection="1">
      <alignment horizontal="center" vertical="center" wrapText="1"/>
    </xf>
    <xf numFmtId="0" fontId="28" fillId="0" borderId="10" xfId="38" applyFont="1" applyBorder="1" applyAlignment="1">
      <alignment horizontal="center" vertical="center"/>
    </xf>
    <xf numFmtId="4" fontId="35" fillId="0" borderId="10" xfId="38" applyNumberFormat="1" applyFont="1" applyBorder="1" applyAlignment="1" applyProtection="1">
      <alignment horizontal="center" vertical="center"/>
      <protection locked="0"/>
    </xf>
    <xf numFmtId="0" fontId="34" fillId="0" borderId="10" xfId="38" applyFont="1" applyFill="1" applyBorder="1" applyAlignment="1">
      <alignment horizontal="center" vertical="center" wrapText="1"/>
    </xf>
    <xf numFmtId="4" fontId="34" fillId="31" borderId="10" xfId="38" applyNumberFormat="1" applyFont="1" applyFill="1" applyBorder="1" applyAlignment="1" applyProtection="1">
      <alignment horizontal="center" vertical="center" wrapText="1"/>
    </xf>
    <xf numFmtId="4" fontId="34" fillId="0" borderId="10" xfId="38" applyNumberFormat="1" applyFont="1" applyFill="1" applyBorder="1" applyAlignment="1" applyProtection="1">
      <alignment horizontal="center" vertical="center" wrapText="1"/>
      <protection locked="0" hidden="1"/>
    </xf>
    <xf numFmtId="0" fontId="35" fillId="0" borderId="10" xfId="38" applyFont="1" applyBorder="1" applyAlignment="1">
      <alignment horizontal="center" vertical="center"/>
    </xf>
    <xf numFmtId="0" fontId="36" fillId="0" borderId="10" xfId="38" applyFont="1" applyFill="1" applyBorder="1" applyAlignment="1" applyProtection="1">
      <alignment horizontal="center" vertical="center" wrapText="1"/>
    </xf>
    <xf numFmtId="0" fontId="31" fillId="0" borderId="10" xfId="38" applyFont="1" applyBorder="1" applyAlignment="1">
      <alignment horizontal="center" vertical="center"/>
    </xf>
    <xf numFmtId="0" fontId="37" fillId="0" borderId="0" xfId="38" applyFont="1" applyFill="1" applyBorder="1" applyAlignment="1" applyProtection="1">
      <alignment horizontal="center" vertical="center" wrapText="1"/>
    </xf>
    <xf numFmtId="0" fontId="37" fillId="0" borderId="10" xfId="38" applyFont="1" applyFill="1" applyBorder="1" applyAlignment="1" applyProtection="1">
      <alignment horizontal="center" vertical="center" wrapText="1"/>
    </xf>
    <xf numFmtId="0" fontId="28" fillId="0" borderId="10" xfId="38" applyFont="1" applyBorder="1" applyAlignment="1">
      <alignment horizontal="center" vertical="center"/>
    </xf>
    <xf numFmtId="4" fontId="30" fillId="0" borderId="10" xfId="38" applyNumberFormat="1" applyFont="1" applyFill="1" applyBorder="1" applyAlignment="1" applyProtection="1">
      <alignment horizontal="right" vertical="center"/>
    </xf>
    <xf numFmtId="4" fontId="30" fillId="0" borderId="10" xfId="38" applyNumberFormat="1" applyFont="1" applyFill="1" applyBorder="1" applyAlignment="1" applyProtection="1">
      <alignment horizontal="right" vertical="center"/>
      <protection locked="0"/>
    </xf>
    <xf numFmtId="164" fontId="30" fillId="0" borderId="10" xfId="38" applyNumberFormat="1" applyFont="1" applyFill="1" applyBorder="1" applyAlignment="1" applyProtection="1">
      <protection locked="0"/>
    </xf>
    <xf numFmtId="0" fontId="30" fillId="0" borderId="0" xfId="38" applyFont="1" applyBorder="1" applyAlignment="1">
      <alignment horizontal="center" vertical="center" wrapText="1"/>
    </xf>
    <xf numFmtId="0" fontId="30" fillId="0" borderId="10" xfId="38" applyFont="1" applyBorder="1" applyAlignment="1">
      <alignment horizontal="center" vertical="center" wrapText="1"/>
    </xf>
    <xf numFmtId="0" fontId="30" fillId="0" borderId="0" xfId="38" applyFont="1" applyFill="1" applyBorder="1" applyAlignment="1">
      <alignment horizontal="right" wrapText="1"/>
    </xf>
    <xf numFmtId="0" fontId="38" fillId="0" borderId="0" xfId="38" applyFont="1" applyFill="1" applyBorder="1" applyAlignment="1">
      <alignment horizontal="center" wrapText="1"/>
    </xf>
    <xf numFmtId="49" fontId="30" fillId="0" borderId="10" xfId="38" applyNumberFormat="1" applyFont="1" applyBorder="1" applyAlignment="1">
      <alignment horizontal="center" vertical="center"/>
    </xf>
    <xf numFmtId="0" fontId="30" fillId="0" borderId="10" xfId="38" applyFont="1" applyBorder="1" applyAlignment="1">
      <alignment horizontal="left" vertical="center" wrapText="1" indent="1"/>
    </xf>
    <xf numFmtId="0" fontId="30" fillId="0" borderId="10" xfId="38" applyFont="1" applyBorder="1" applyAlignment="1">
      <alignment horizontal="left" vertical="center" wrapText="1"/>
    </xf>
    <xf numFmtId="0" fontId="30" fillId="0" borderId="10" xfId="38" applyFont="1" applyBorder="1" applyAlignment="1">
      <alignment horizontal="left" vertical="center" wrapText="1" indent="2"/>
    </xf>
    <xf numFmtId="4" fontId="30" fillId="29" borderId="10" xfId="38" applyNumberFormat="1" applyFont="1" applyFill="1" applyBorder="1" applyAlignment="1" applyProtection="1">
      <alignment horizontal="right" vertical="center"/>
    </xf>
    <xf numFmtId="0" fontId="30" fillId="0" borderId="10" xfId="38" applyFont="1" applyBorder="1" applyAlignment="1">
      <alignment horizontal="center" vertical="center"/>
    </xf>
    <xf numFmtId="0" fontId="30" fillId="0" borderId="0" xfId="38" applyFont="1" applyBorder="1" applyAlignment="1">
      <alignment horizontal="center" vertical="top"/>
    </xf>
    <xf numFmtId="0" fontId="30" fillId="0" borderId="10" xfId="38" applyFont="1" applyBorder="1" applyAlignment="1">
      <alignment horizontal="center" vertical="top"/>
    </xf>
    <xf numFmtId="0" fontId="28" fillId="0" borderId="0" xfId="38" applyFont="1" applyBorder="1" applyAlignment="1">
      <alignment horizontal="right"/>
    </xf>
    <xf numFmtId="0" fontId="28" fillId="0" borderId="0" xfId="38" applyFont="1" applyAlignment="1"/>
    <xf numFmtId="49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1" xfId="38" applyFont="1" applyBorder="1" applyAlignment="1">
      <alignment horizontal="left" vertical="center" wrapText="1"/>
    </xf>
    <xf numFmtId="0" fontId="34" fillId="0" borderId="13" xfId="38" applyFont="1" applyBorder="1" applyAlignment="1">
      <alignment horizontal="left" vertical="center" wrapText="1"/>
    </xf>
    <xf numFmtId="0" fontId="34" fillId="0" borderId="11" xfId="38" applyFont="1" applyBorder="1" applyAlignment="1" applyProtection="1">
      <alignment horizontal="left" vertical="center" wrapText="1"/>
    </xf>
    <xf numFmtId="0" fontId="34" fillId="0" borderId="13" xfId="38" applyFont="1" applyBorder="1" applyAlignment="1" applyProtection="1">
      <alignment horizontal="left" vertical="center" wrapText="1"/>
    </xf>
    <xf numFmtId="0" fontId="34" fillId="0" borderId="11" xfId="38" applyFont="1" applyFill="1" applyBorder="1" applyAlignment="1" applyProtection="1">
      <alignment horizontal="left" vertical="center" wrapText="1"/>
    </xf>
    <xf numFmtId="0" fontId="34" fillId="0" borderId="13" xfId="38" applyFont="1" applyFill="1" applyBorder="1" applyAlignment="1" applyProtection="1">
      <alignment horizontal="left" vertical="center" wrapText="1"/>
    </xf>
    <xf numFmtId="0" fontId="34" fillId="0" borderId="11" xfId="38" applyFont="1" applyFill="1" applyBorder="1" applyAlignment="1" applyProtection="1">
      <alignment horizontal="center" vertical="center" wrapText="1"/>
    </xf>
    <xf numFmtId="0" fontId="34" fillId="0" borderId="13" xfId="38" applyFont="1" applyFill="1" applyBorder="1" applyAlignment="1" applyProtection="1">
      <alignment horizontal="center" vertical="center" wrapText="1"/>
    </xf>
    <xf numFmtId="0" fontId="34" fillId="0" borderId="14" xfId="38" applyFont="1" applyFill="1" applyBorder="1" applyAlignment="1" applyProtection="1">
      <alignment horizontal="center" vertical="center" wrapText="1"/>
      <protection hidden="1"/>
    </xf>
    <xf numFmtId="0" fontId="34" fillId="0" borderId="16" xfId="38" applyFont="1" applyFill="1" applyBorder="1" applyAlignment="1" applyProtection="1">
      <alignment horizontal="center" vertical="center" wrapText="1"/>
      <protection hidden="1"/>
    </xf>
    <xf numFmtId="0" fontId="34" fillId="0" borderId="15" xfId="38" applyFont="1" applyFill="1" applyBorder="1" applyAlignment="1" applyProtection="1">
      <alignment horizontal="center" vertical="center" wrapText="1"/>
      <protection hidden="1"/>
    </xf>
    <xf numFmtId="0" fontId="34" fillId="0" borderId="14" xfId="38" applyFont="1" applyFill="1" applyBorder="1" applyAlignment="1" applyProtection="1">
      <alignment vertical="center" wrapText="1"/>
      <protection hidden="1"/>
    </xf>
    <xf numFmtId="0" fontId="34" fillId="0" borderId="15" xfId="38" applyFont="1" applyFill="1" applyBorder="1" applyAlignment="1" applyProtection="1">
      <alignment vertical="center" wrapText="1"/>
      <protection hidden="1"/>
    </xf>
    <xf numFmtId="0" fontId="34" fillId="0" borderId="11" xfId="38" applyFont="1" applyBorder="1" applyAlignment="1" applyProtection="1">
      <alignment horizontal="left" vertical="center" wrapText="1" indent="1"/>
    </xf>
    <xf numFmtId="0" fontId="34" fillId="0" borderId="13" xfId="38" applyFont="1" applyBorder="1" applyAlignment="1" applyProtection="1">
      <alignment horizontal="left" vertical="center" wrapText="1" indent="1"/>
    </xf>
    <xf numFmtId="0" fontId="34" fillId="0" borderId="11" xfId="38" applyFont="1" applyBorder="1" applyAlignment="1" applyProtection="1">
      <alignment horizontal="center" vertical="center" wrapText="1"/>
    </xf>
    <xf numFmtId="0" fontId="34" fillId="0" borderId="13" xfId="38" applyFont="1" applyBorder="1" applyAlignment="1" applyProtection="1">
      <alignment horizontal="center" vertical="center" wrapText="1"/>
    </xf>
    <xf numFmtId="0" fontId="34" fillId="0" borderId="14" xfId="38" applyFont="1" applyFill="1" applyBorder="1" applyAlignment="1">
      <alignment horizontal="center" vertical="center" wrapText="1"/>
    </xf>
    <xf numFmtId="0" fontId="34" fillId="0" borderId="16" xfId="38" applyFont="1" applyFill="1" applyBorder="1" applyAlignment="1">
      <alignment horizontal="center" vertical="center" wrapText="1"/>
    </xf>
    <xf numFmtId="0" fontId="34" fillId="0" borderId="15" xfId="38" applyFont="1" applyFill="1" applyBorder="1" applyAlignment="1">
      <alignment horizontal="center" vertical="center" wrapText="1"/>
    </xf>
    <xf numFmtId="0" fontId="28" fillId="0" borderId="11" xfId="38" applyFont="1" applyBorder="1" applyAlignment="1">
      <alignment horizontal="center" vertical="center"/>
    </xf>
    <xf numFmtId="0" fontId="28" fillId="0" borderId="13" xfId="38" applyFont="1" applyBorder="1" applyAlignment="1">
      <alignment horizontal="center" vertical="center"/>
    </xf>
    <xf numFmtId="0" fontId="28" fillId="0" borderId="10" xfId="38" applyFont="1" applyBorder="1" applyAlignment="1">
      <alignment horizontal="center" vertical="center"/>
    </xf>
    <xf numFmtId="0" fontId="35" fillId="0" borderId="10" xfId="38" applyFont="1" applyBorder="1" applyAlignment="1">
      <alignment horizontal="center" vertical="center"/>
    </xf>
    <xf numFmtId="0" fontId="30" fillId="0" borderId="11" xfId="38" applyFont="1" applyBorder="1" applyAlignment="1" applyProtection="1">
      <alignment horizontal="center" vertical="center" wrapText="1"/>
    </xf>
    <xf numFmtId="0" fontId="30" fillId="0" borderId="13" xfId="38" applyFont="1" applyBorder="1" applyAlignment="1" applyProtection="1">
      <alignment horizontal="center" vertical="center" wrapText="1"/>
    </xf>
    <xf numFmtId="0" fontId="30" fillId="0" borderId="17" xfId="38" applyFont="1" applyFill="1" applyBorder="1" applyAlignment="1">
      <alignment horizontal="right" wrapText="1"/>
    </xf>
    <xf numFmtId="0" fontId="40" fillId="0" borderId="0" xfId="38" applyFont="1" applyAlignment="1">
      <alignment horizontal="center" vertical="center"/>
    </xf>
    <xf numFmtId="0" fontId="28" fillId="0" borderId="0" xfId="38" applyFont="1" applyAlignment="1">
      <alignment horizontal="center"/>
    </xf>
    <xf numFmtId="0" fontId="38" fillId="0" borderId="0" xfId="38" applyFont="1" applyFill="1" applyBorder="1" applyAlignment="1">
      <alignment horizontal="center" vertical="center" wrapText="1"/>
    </xf>
    <xf numFmtId="0" fontId="28" fillId="0" borderId="17" xfId="38" applyFont="1" applyBorder="1" applyAlignment="1">
      <alignment horizontal="right"/>
    </xf>
    <xf numFmtId="0" fontId="1" fillId="0" borderId="0" xfId="49"/>
    <xf numFmtId="0" fontId="1" fillId="0" borderId="0" xfId="49" applyAlignment="1">
      <alignment vertical="center"/>
    </xf>
    <xf numFmtId="0" fontId="35" fillId="0" borderId="10" xfId="49" applyFont="1" applyBorder="1" applyAlignment="1">
      <alignment horizontal="center" vertical="center" wrapText="1"/>
    </xf>
    <xf numFmtId="0" fontId="35" fillId="0" borderId="10" xfId="49" applyFont="1" applyBorder="1" applyAlignment="1">
      <alignment horizontal="center" vertical="center"/>
    </xf>
    <xf numFmtId="0" fontId="35" fillId="0" borderId="15" xfId="49" applyFont="1" applyBorder="1" applyAlignment="1">
      <alignment horizontal="center" vertical="center" wrapText="1"/>
    </xf>
    <xf numFmtId="0" fontId="35" fillId="0" borderId="10" xfId="49" applyFont="1" applyFill="1" applyBorder="1" applyAlignment="1">
      <alignment horizontal="center" vertical="center" wrapText="1"/>
    </xf>
    <xf numFmtId="0" fontId="35" fillId="0" borderId="15" xfId="49" applyFont="1" applyBorder="1" applyAlignment="1">
      <alignment horizontal="center" vertical="center" wrapText="1"/>
    </xf>
    <xf numFmtId="0" fontId="34" fillId="0" borderId="13" xfId="40" applyFont="1" applyBorder="1" applyAlignment="1">
      <alignment horizontal="center" vertical="center" wrapText="1"/>
    </xf>
    <xf numFmtId="0" fontId="34" fillId="0" borderId="12" xfId="40" applyFont="1" applyBorder="1" applyAlignment="1">
      <alignment horizontal="center" vertical="center" wrapText="1"/>
    </xf>
    <xf numFmtId="0" fontId="34" fillId="0" borderId="11" xfId="40" applyFont="1" applyBorder="1" applyAlignment="1">
      <alignment horizontal="center" vertical="center" wrapText="1"/>
    </xf>
    <xf numFmtId="0" fontId="35" fillId="0" borderId="10" xfId="49" applyFont="1" applyFill="1" applyBorder="1" applyAlignment="1">
      <alignment horizontal="center" vertical="center" wrapText="1"/>
    </xf>
    <xf numFmtId="0" fontId="35" fillId="0" borderId="14" xfId="49" applyFont="1" applyBorder="1" applyAlignment="1">
      <alignment horizontal="center" vertical="center" wrapText="1"/>
    </xf>
    <xf numFmtId="0" fontId="35" fillId="0" borderId="10" xfId="49" applyFont="1" applyBorder="1" applyAlignment="1">
      <alignment horizontal="center" vertical="center"/>
    </xf>
    <xf numFmtId="0" fontId="1" fillId="0" borderId="17" xfId="49" applyBorder="1" applyAlignment="1">
      <alignment wrapText="1"/>
    </xf>
    <xf numFmtId="0" fontId="1" fillId="0" borderId="17" xfId="49" applyBorder="1" applyAlignment="1">
      <alignment wrapText="1"/>
    </xf>
    <xf numFmtId="0" fontId="35" fillId="32" borderId="10" xfId="49" applyFont="1" applyFill="1" applyBorder="1" applyAlignment="1" applyProtection="1">
      <alignment horizontal="center" vertical="center" wrapText="1"/>
      <protection locked="0"/>
    </xf>
    <xf numFmtId="3" fontId="35" fillId="32" borderId="10" xfId="49" applyNumberFormat="1" applyFont="1" applyFill="1" applyBorder="1" applyAlignment="1" applyProtection="1">
      <alignment horizontal="center" vertical="center" wrapText="1"/>
      <protection locked="0"/>
    </xf>
    <xf numFmtId="1" fontId="35" fillId="32" borderId="10" xfId="49" applyNumberFormat="1" applyFont="1" applyFill="1" applyBorder="1" applyAlignment="1" applyProtection="1">
      <alignment horizontal="center" vertical="center" wrapText="1"/>
      <protection locked="0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3" xfId="38"/>
    <cellStyle name="Обычный 3 2" xfId="39"/>
    <cellStyle name="Обычный 4" xfId="40"/>
    <cellStyle name="Обычный 5" xfId="41"/>
    <cellStyle name="Обычный 6" xfId="48"/>
    <cellStyle name="Обычный 7" xfId="49"/>
    <cellStyle name="Плохой" xfId="42" builtinId="27" customBuiltin="1"/>
    <cellStyle name="Пояснение" xfId="43" builtinId="53" customBuiltin="1"/>
    <cellStyle name="Примечание" xfId="44" builtinId="10" customBuiltin="1"/>
    <cellStyle name="Связанная ячейка" xfId="45" builtinId="24" customBuiltin="1"/>
    <cellStyle name="Текст предупреждения" xfId="46" builtinId="11" customBuiltin="1"/>
    <cellStyle name="Хороший" xfId="47" builtinId="26" customBuiltin="1"/>
  </cellStyles>
  <dxfs count="20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P108"/>
  <sheetViews>
    <sheetView zoomScale="90" zoomScaleNormal="90" workbookViewId="0">
      <pane xSplit="4" ySplit="2" topLeftCell="E3" activePane="bottomRight" state="frozenSplit"/>
      <selection activeCell="B1" sqref="B1"/>
      <selection pane="topRight" activeCell="E1" sqref="E1"/>
      <selection pane="bottomLeft" activeCell="B3" sqref="B3"/>
      <selection pane="bottomRight"/>
    </sheetView>
  </sheetViews>
  <sheetFormatPr defaultRowHeight="15"/>
  <cols>
    <col min="1" max="1" width="2.7109375" style="3" hidden="1" customWidth="1"/>
    <col min="2" max="2" width="6.7109375" style="3" hidden="1" customWidth="1"/>
    <col min="3" max="3" width="4.140625" style="3" customWidth="1"/>
    <col min="4" max="4" width="39.140625" style="21" customWidth="1"/>
    <col min="5" max="5" width="8.42578125" style="21" customWidth="1"/>
    <col min="6" max="10" width="14" style="1" customWidth="1"/>
    <col min="11" max="11" width="15.28515625" style="1" customWidth="1"/>
    <col min="12" max="12" width="17.7109375" style="1" customWidth="1"/>
    <col min="13" max="13" width="14.5703125" style="1" hidden="1" customWidth="1"/>
    <col min="14" max="14" width="15.42578125" style="1" customWidth="1"/>
    <col min="15" max="15" width="16.28515625" style="1" customWidth="1"/>
    <col min="16" max="16" width="20.42578125" style="3" customWidth="1"/>
    <col min="17" max="16384" width="9.140625" style="1"/>
  </cols>
  <sheetData>
    <row r="1" spans="1:16">
      <c r="D1" s="17" t="s">
        <v>70</v>
      </c>
      <c r="E1" s="17"/>
    </row>
    <row r="2" spans="1:16" ht="42.75" customHeight="1">
      <c r="A2" s="4" t="s">
        <v>2</v>
      </c>
      <c r="B2" s="10" t="s">
        <v>50</v>
      </c>
      <c r="C2" s="11"/>
      <c r="D2" s="18"/>
      <c r="E2" s="43" t="s">
        <v>234</v>
      </c>
      <c r="F2" s="9" t="s">
        <v>51</v>
      </c>
      <c r="G2" s="8" t="s">
        <v>52</v>
      </c>
      <c r="H2" s="8" t="s">
        <v>53</v>
      </c>
      <c r="I2" s="8" t="s">
        <v>54</v>
      </c>
      <c r="J2" s="8" t="s">
        <v>55</v>
      </c>
      <c r="K2" s="8" t="s">
        <v>56</v>
      </c>
      <c r="L2" s="2" t="s">
        <v>69</v>
      </c>
      <c r="M2" s="12"/>
      <c r="N2" s="2" t="s">
        <v>4</v>
      </c>
      <c r="O2" s="2" t="s">
        <v>3</v>
      </c>
      <c r="P2" s="2" t="s">
        <v>5</v>
      </c>
    </row>
    <row r="3" spans="1:16">
      <c r="A3" s="2">
        <v>1</v>
      </c>
      <c r="B3" s="7" t="s">
        <v>22</v>
      </c>
      <c r="C3" s="6">
        <v>1</v>
      </c>
      <c r="D3" s="19" t="s">
        <v>1</v>
      </c>
      <c r="E3" s="44" t="s">
        <v>22</v>
      </c>
      <c r="F3" s="125" t="s">
        <v>236</v>
      </c>
      <c r="G3" s="126"/>
      <c r="H3" s="126"/>
      <c r="I3" s="126"/>
      <c r="J3" s="126"/>
      <c r="K3" s="126"/>
      <c r="L3" s="127"/>
      <c r="M3" s="16"/>
      <c r="N3" s="14"/>
      <c r="O3" s="15"/>
      <c r="P3" s="25"/>
    </row>
    <row r="4" spans="1:16">
      <c r="A4" s="2"/>
      <c r="B4" s="23" t="s">
        <v>80</v>
      </c>
      <c r="C4" s="6">
        <v>2</v>
      </c>
      <c r="D4" s="20" t="s">
        <v>79</v>
      </c>
      <c r="E4" s="44" t="s">
        <v>80</v>
      </c>
      <c r="F4" s="26">
        <v>1</v>
      </c>
      <c r="G4" s="26"/>
      <c r="H4" s="26"/>
      <c r="I4" s="26"/>
      <c r="J4" s="26"/>
      <c r="K4" s="26"/>
      <c r="L4" s="27">
        <f>F4+G4+H4+I4+J4+K4</f>
        <v>1</v>
      </c>
      <c r="M4" s="37"/>
      <c r="N4" s="27"/>
      <c r="O4" s="15"/>
      <c r="P4" s="32"/>
    </row>
    <row r="5" spans="1:16" ht="51.75">
      <c r="A5" s="2">
        <v>3</v>
      </c>
      <c r="B5" s="6" t="s">
        <v>23</v>
      </c>
      <c r="C5" s="6">
        <v>3</v>
      </c>
      <c r="D5" s="20" t="s">
        <v>6</v>
      </c>
      <c r="E5" s="44" t="s">
        <v>23</v>
      </c>
      <c r="F5" s="26">
        <v>1</v>
      </c>
      <c r="G5" s="26"/>
      <c r="H5" s="26"/>
      <c r="I5" s="26"/>
      <c r="J5" s="26"/>
      <c r="K5" s="26"/>
      <c r="L5" s="27">
        <f>F5+G5+H5+I5+J5+K5</f>
        <v>1</v>
      </c>
      <c r="M5" s="37" t="s">
        <v>77</v>
      </c>
      <c r="N5" s="27"/>
      <c r="O5" s="15"/>
      <c r="P5" s="32"/>
    </row>
    <row r="6" spans="1:16" ht="26.25">
      <c r="A6" s="2"/>
      <c r="B6" s="6" t="s">
        <v>24</v>
      </c>
      <c r="C6" s="6">
        <v>4</v>
      </c>
      <c r="D6" s="45" t="s">
        <v>7</v>
      </c>
      <c r="E6" s="44" t="s">
        <v>24</v>
      </c>
      <c r="F6" s="26">
        <v>71</v>
      </c>
      <c r="G6" s="26"/>
      <c r="H6" s="26"/>
      <c r="I6" s="26"/>
      <c r="J6" s="26"/>
      <c r="K6" s="26"/>
      <c r="L6" s="27">
        <f>F6+G6+H6+I6+J6+K6</f>
        <v>71</v>
      </c>
      <c r="M6" s="38" t="s">
        <v>78</v>
      </c>
      <c r="N6" s="27"/>
      <c r="O6" s="15"/>
      <c r="P6" s="32"/>
    </row>
    <row r="7" spans="1:16">
      <c r="A7" s="2">
        <v>4</v>
      </c>
      <c r="B7" s="6" t="s">
        <v>25</v>
      </c>
      <c r="C7" s="6">
        <v>5</v>
      </c>
      <c r="D7" s="20" t="s">
        <v>0</v>
      </c>
      <c r="E7" s="44" t="s">
        <v>25</v>
      </c>
      <c r="F7" s="22">
        <v>1978</v>
      </c>
      <c r="G7" s="22"/>
      <c r="H7" s="22"/>
      <c r="I7" s="22"/>
      <c r="J7" s="22"/>
      <c r="K7" s="22"/>
      <c r="L7" s="22">
        <v>1978</v>
      </c>
      <c r="M7" s="22"/>
      <c r="N7" s="13"/>
      <c r="O7" s="15"/>
      <c r="P7" s="32"/>
    </row>
    <row r="8" spans="1:16" ht="25.5">
      <c r="A8" s="2">
        <v>5</v>
      </c>
      <c r="B8" s="6" t="s">
        <v>26</v>
      </c>
      <c r="C8" s="6">
        <v>6</v>
      </c>
      <c r="D8" s="45" t="s">
        <v>58</v>
      </c>
      <c r="E8" s="44" t="s">
        <v>26</v>
      </c>
      <c r="F8" s="26">
        <v>1</v>
      </c>
      <c r="G8" s="26"/>
      <c r="H8" s="26"/>
      <c r="I8" s="26"/>
      <c r="J8" s="26"/>
      <c r="K8" s="26"/>
      <c r="L8" s="27">
        <f t="shared" ref="L8:L28" si="0">F8+G8+H8+I8+J8+K8</f>
        <v>1</v>
      </c>
      <c r="M8" s="39"/>
      <c r="N8" s="27"/>
      <c r="O8" s="15"/>
      <c r="P8" s="32"/>
    </row>
    <row r="9" spans="1:16">
      <c r="A9" s="2"/>
      <c r="B9" s="23" t="s">
        <v>81</v>
      </c>
      <c r="C9" s="6">
        <v>7</v>
      </c>
      <c r="D9" s="20" t="s">
        <v>83</v>
      </c>
      <c r="E9" s="44" t="s">
        <v>81</v>
      </c>
      <c r="F9" s="26">
        <v>89</v>
      </c>
      <c r="G9" s="26"/>
      <c r="H9" s="26"/>
      <c r="I9" s="26"/>
      <c r="J9" s="26"/>
      <c r="K9" s="26"/>
      <c r="L9" s="27">
        <f t="shared" si="0"/>
        <v>89</v>
      </c>
      <c r="M9" s="39"/>
      <c r="N9" s="27"/>
      <c r="O9" s="15"/>
      <c r="P9" s="32"/>
    </row>
    <row r="10" spans="1:16">
      <c r="A10" s="2"/>
      <c r="B10" s="23" t="s">
        <v>82</v>
      </c>
      <c r="C10" s="6">
        <v>8</v>
      </c>
      <c r="D10" s="20" t="s">
        <v>84</v>
      </c>
      <c r="E10" s="44" t="s">
        <v>82</v>
      </c>
      <c r="F10" s="35">
        <v>1070.8</v>
      </c>
      <c r="G10" s="35"/>
      <c r="H10" s="35"/>
      <c r="I10" s="35"/>
      <c r="J10" s="35"/>
      <c r="K10" s="35"/>
      <c r="L10" s="36">
        <f t="shared" si="0"/>
        <v>1070.8</v>
      </c>
      <c r="M10" s="28"/>
      <c r="N10" s="27"/>
      <c r="O10" s="15"/>
      <c r="P10" s="32"/>
    </row>
    <row r="11" spans="1:16" ht="38.25">
      <c r="A11" s="2">
        <v>6</v>
      </c>
      <c r="B11" s="6" t="s">
        <v>27</v>
      </c>
      <c r="C11" s="6">
        <v>9</v>
      </c>
      <c r="D11" s="20" t="s">
        <v>143</v>
      </c>
      <c r="E11" s="44" t="s">
        <v>27</v>
      </c>
      <c r="F11" s="35">
        <v>1070.8</v>
      </c>
      <c r="G11" s="35"/>
      <c r="H11" s="35"/>
      <c r="I11" s="35"/>
      <c r="J11" s="35"/>
      <c r="K11" s="35"/>
      <c r="L11" s="36">
        <f t="shared" si="0"/>
        <v>1070.8</v>
      </c>
      <c r="M11" s="29" t="s">
        <v>71</v>
      </c>
      <c r="N11" s="27"/>
      <c r="O11" s="15"/>
      <c r="P11" s="32"/>
    </row>
    <row r="12" spans="1:16" ht="38.25">
      <c r="A12" s="2">
        <v>7</v>
      </c>
      <c r="B12" s="6" t="s">
        <v>28</v>
      </c>
      <c r="C12" s="6">
        <v>10</v>
      </c>
      <c r="D12" s="45" t="s">
        <v>235</v>
      </c>
      <c r="E12" s="44" t="s">
        <v>28</v>
      </c>
      <c r="F12" s="35">
        <v>304.10000000000002</v>
      </c>
      <c r="G12" s="35"/>
      <c r="H12" s="35"/>
      <c r="I12" s="35"/>
      <c r="J12" s="35"/>
      <c r="K12" s="35"/>
      <c r="L12" s="36">
        <f t="shared" si="0"/>
        <v>304.10000000000002</v>
      </c>
      <c r="M12" s="29" t="s">
        <v>72</v>
      </c>
      <c r="N12" s="27"/>
      <c r="O12" s="15"/>
      <c r="P12" s="32"/>
    </row>
    <row r="13" spans="1:16" ht="26.25">
      <c r="A13" s="2">
        <v>8</v>
      </c>
      <c r="B13" s="6" t="s">
        <v>29</v>
      </c>
      <c r="C13" s="6">
        <v>11</v>
      </c>
      <c r="D13" s="31" t="s">
        <v>161</v>
      </c>
      <c r="E13" s="44" t="s">
        <v>29</v>
      </c>
      <c r="F13" s="35">
        <v>176</v>
      </c>
      <c r="G13" s="35"/>
      <c r="H13" s="35"/>
      <c r="I13" s="35"/>
      <c r="J13" s="35"/>
      <c r="K13" s="35"/>
      <c r="L13" s="36">
        <f t="shared" si="0"/>
        <v>176</v>
      </c>
      <c r="M13" s="29" t="s">
        <v>73</v>
      </c>
      <c r="N13" s="27"/>
      <c r="O13" s="15"/>
      <c r="P13" s="32"/>
    </row>
    <row r="14" spans="1:16" ht="25.5">
      <c r="A14" s="2"/>
      <c r="B14" s="23" t="s">
        <v>94</v>
      </c>
      <c r="C14" s="6">
        <v>12</v>
      </c>
      <c r="D14" s="20" t="s">
        <v>85</v>
      </c>
      <c r="E14" s="44" t="s">
        <v>94</v>
      </c>
      <c r="F14" s="26">
        <v>4</v>
      </c>
      <c r="G14" s="26"/>
      <c r="H14" s="26"/>
      <c r="I14" s="26"/>
      <c r="J14" s="26"/>
      <c r="K14" s="26"/>
      <c r="L14" s="27">
        <f t="shared" si="0"/>
        <v>4</v>
      </c>
      <c r="M14" s="37"/>
      <c r="N14" s="27"/>
      <c r="O14" s="15"/>
      <c r="P14" s="32"/>
    </row>
    <row r="15" spans="1:16" ht="30.75" customHeight="1">
      <c r="A15" s="2"/>
      <c r="B15" s="23" t="s">
        <v>95</v>
      </c>
      <c r="C15" s="6">
        <v>13</v>
      </c>
      <c r="D15" s="20" t="s">
        <v>86</v>
      </c>
      <c r="E15" s="44" t="s">
        <v>95</v>
      </c>
      <c r="F15" s="26"/>
      <c r="G15" s="26"/>
      <c r="H15" s="26"/>
      <c r="I15" s="26"/>
      <c r="J15" s="26"/>
      <c r="K15" s="26"/>
      <c r="L15" s="27">
        <f t="shared" si="0"/>
        <v>0</v>
      </c>
      <c r="M15" s="37"/>
      <c r="N15" s="27"/>
      <c r="O15" s="15"/>
      <c r="P15" s="32"/>
    </row>
    <row r="16" spans="1:16" ht="25.5">
      <c r="A16" s="2"/>
      <c r="B16" s="23" t="s">
        <v>96</v>
      </c>
      <c r="C16" s="6">
        <v>14</v>
      </c>
      <c r="D16" s="20" t="s">
        <v>87</v>
      </c>
      <c r="E16" s="44" t="s">
        <v>96</v>
      </c>
      <c r="F16" s="35"/>
      <c r="G16" s="35"/>
      <c r="H16" s="35"/>
      <c r="I16" s="35"/>
      <c r="J16" s="35"/>
      <c r="K16" s="35"/>
      <c r="L16" s="27">
        <f t="shared" si="0"/>
        <v>0</v>
      </c>
      <c r="M16" s="5"/>
      <c r="N16" s="27"/>
      <c r="O16" s="15"/>
      <c r="P16" s="32" t="s">
        <v>156</v>
      </c>
    </row>
    <row r="17" spans="1:16">
      <c r="A17" s="2"/>
      <c r="B17" s="23" t="s">
        <v>97</v>
      </c>
      <c r="C17" s="6">
        <v>15</v>
      </c>
      <c r="D17" s="45" t="s">
        <v>88</v>
      </c>
      <c r="E17" s="44" t="s">
        <v>97</v>
      </c>
      <c r="F17" s="35"/>
      <c r="G17" s="35"/>
      <c r="H17" s="35"/>
      <c r="I17" s="35"/>
      <c r="J17" s="35"/>
      <c r="K17" s="35"/>
      <c r="L17" s="27">
        <f t="shared" si="0"/>
        <v>0</v>
      </c>
      <c r="M17" s="5"/>
      <c r="N17" s="27"/>
      <c r="O17" s="15"/>
      <c r="P17" s="32" t="s">
        <v>156</v>
      </c>
    </row>
    <row r="18" spans="1:16" ht="40.5" customHeight="1">
      <c r="A18" s="2"/>
      <c r="B18" s="23" t="s">
        <v>98</v>
      </c>
      <c r="C18" s="6">
        <v>16</v>
      </c>
      <c r="D18" s="20" t="s">
        <v>89</v>
      </c>
      <c r="E18" s="44" t="s">
        <v>98</v>
      </c>
      <c r="F18" s="26"/>
      <c r="G18" s="26"/>
      <c r="H18" s="26"/>
      <c r="I18" s="26"/>
      <c r="J18" s="26"/>
      <c r="K18" s="26"/>
      <c r="L18" s="27">
        <f t="shared" si="0"/>
        <v>0</v>
      </c>
      <c r="M18" s="37"/>
      <c r="N18" s="27"/>
      <c r="O18" s="15"/>
      <c r="P18" s="32"/>
    </row>
    <row r="19" spans="1:16">
      <c r="A19" s="2"/>
      <c r="B19" s="23"/>
      <c r="C19" s="6">
        <v>17</v>
      </c>
      <c r="D19" s="31" t="s">
        <v>150</v>
      </c>
      <c r="E19" s="44" t="s">
        <v>162</v>
      </c>
      <c r="F19" s="26"/>
      <c r="G19" s="26"/>
      <c r="H19" s="26"/>
      <c r="I19" s="26"/>
      <c r="J19" s="26"/>
      <c r="K19" s="26"/>
      <c r="L19" s="27">
        <f t="shared" si="0"/>
        <v>0</v>
      </c>
      <c r="M19" s="37"/>
      <c r="N19" s="27"/>
      <c r="O19" s="15"/>
      <c r="P19" s="32"/>
    </row>
    <row r="20" spans="1:16" ht="38.25">
      <c r="A20" s="2"/>
      <c r="B20" s="23" t="s">
        <v>99</v>
      </c>
      <c r="C20" s="6">
        <v>18</v>
      </c>
      <c r="D20" s="20" t="s">
        <v>90</v>
      </c>
      <c r="E20" s="44" t="s">
        <v>99</v>
      </c>
      <c r="F20" s="26"/>
      <c r="G20" s="26"/>
      <c r="H20" s="26"/>
      <c r="I20" s="26"/>
      <c r="J20" s="26"/>
      <c r="K20" s="26"/>
      <c r="L20" s="27">
        <f t="shared" si="0"/>
        <v>0</v>
      </c>
      <c r="M20" s="37"/>
      <c r="N20" s="27"/>
      <c r="O20" s="15"/>
      <c r="P20" s="32"/>
    </row>
    <row r="21" spans="1:16">
      <c r="A21" s="2"/>
      <c r="B21" s="23"/>
      <c r="C21" s="6">
        <v>19</v>
      </c>
      <c r="D21" s="31" t="s">
        <v>150</v>
      </c>
      <c r="E21" s="50" t="s">
        <v>163</v>
      </c>
      <c r="F21" s="26"/>
      <c r="G21" s="26"/>
      <c r="H21" s="26"/>
      <c r="I21" s="26"/>
      <c r="J21" s="26"/>
      <c r="K21" s="26"/>
      <c r="L21" s="27">
        <f t="shared" si="0"/>
        <v>0</v>
      </c>
      <c r="M21" s="37"/>
      <c r="N21" s="27"/>
      <c r="O21" s="15"/>
      <c r="P21" s="32"/>
    </row>
    <row r="22" spans="1:16">
      <c r="A22" s="2"/>
      <c r="B22" s="23"/>
      <c r="C22" s="6">
        <v>20</v>
      </c>
      <c r="D22" s="49" t="s">
        <v>203</v>
      </c>
      <c r="E22" s="50" t="s">
        <v>224</v>
      </c>
      <c r="F22" s="26"/>
      <c r="G22" s="26"/>
      <c r="H22" s="26"/>
      <c r="I22" s="26"/>
      <c r="J22" s="26"/>
      <c r="K22" s="26"/>
      <c r="L22" s="27">
        <f t="shared" si="0"/>
        <v>0</v>
      </c>
      <c r="M22" s="37"/>
      <c r="N22" s="27"/>
      <c r="O22" s="15"/>
      <c r="P22" s="32"/>
    </row>
    <row r="23" spans="1:16" ht="25.5">
      <c r="A23" s="2"/>
      <c r="B23" s="23" t="s">
        <v>100</v>
      </c>
      <c r="C23" s="6">
        <v>21</v>
      </c>
      <c r="D23" s="52" t="s">
        <v>91</v>
      </c>
      <c r="E23" s="50" t="s">
        <v>100</v>
      </c>
      <c r="F23" s="26"/>
      <c r="G23" s="26"/>
      <c r="H23" s="26"/>
      <c r="I23" s="26"/>
      <c r="J23" s="26"/>
      <c r="K23" s="26"/>
      <c r="L23" s="27">
        <f t="shared" si="0"/>
        <v>0</v>
      </c>
      <c r="M23" s="37"/>
      <c r="N23" s="27"/>
      <c r="O23" s="15"/>
      <c r="P23" s="32"/>
    </row>
    <row r="24" spans="1:16" ht="25.5">
      <c r="A24" s="2"/>
      <c r="B24" s="23" t="s">
        <v>101</v>
      </c>
      <c r="C24" s="6">
        <v>22</v>
      </c>
      <c r="D24" s="53" t="s">
        <v>92</v>
      </c>
      <c r="E24" s="50" t="s">
        <v>101</v>
      </c>
      <c r="F24" s="26"/>
      <c r="G24" s="26"/>
      <c r="H24" s="26"/>
      <c r="I24" s="26"/>
      <c r="J24" s="26"/>
      <c r="K24" s="26"/>
      <c r="L24" s="27">
        <f t="shared" si="0"/>
        <v>0</v>
      </c>
      <c r="M24" s="37"/>
      <c r="N24" s="27"/>
      <c r="O24" s="15"/>
      <c r="P24" s="32"/>
    </row>
    <row r="25" spans="1:16">
      <c r="A25" s="2"/>
      <c r="B25" s="23"/>
      <c r="C25" s="6">
        <v>23</v>
      </c>
      <c r="D25" s="54" t="s">
        <v>204</v>
      </c>
      <c r="E25" s="50" t="s">
        <v>225</v>
      </c>
      <c r="F25" s="26"/>
      <c r="G25" s="26"/>
      <c r="H25" s="26"/>
      <c r="I25" s="26"/>
      <c r="J25" s="26"/>
      <c r="K25" s="26"/>
      <c r="L25" s="27">
        <f t="shared" si="0"/>
        <v>0</v>
      </c>
      <c r="M25" s="37"/>
      <c r="N25" s="27"/>
      <c r="O25" s="15"/>
      <c r="P25" s="32"/>
    </row>
    <row r="26" spans="1:16">
      <c r="A26" s="2"/>
      <c r="B26" s="23"/>
      <c r="C26" s="6">
        <v>24</v>
      </c>
      <c r="D26" s="55" t="s">
        <v>205</v>
      </c>
      <c r="E26" s="50" t="s">
        <v>226</v>
      </c>
      <c r="F26" s="26"/>
      <c r="G26" s="26"/>
      <c r="H26" s="26"/>
      <c r="I26" s="26"/>
      <c r="J26" s="26"/>
      <c r="K26" s="26"/>
      <c r="L26" s="27">
        <f t="shared" si="0"/>
        <v>0</v>
      </c>
      <c r="M26" s="37"/>
      <c r="N26" s="27"/>
      <c r="O26" s="15"/>
      <c r="P26" s="32"/>
    </row>
    <row r="27" spans="1:16" ht="38.25">
      <c r="A27" s="2"/>
      <c r="B27" s="23" t="s">
        <v>102</v>
      </c>
      <c r="C27" s="6">
        <v>25</v>
      </c>
      <c r="D27" s="49" t="s">
        <v>93</v>
      </c>
      <c r="E27" s="44" t="s">
        <v>102</v>
      </c>
      <c r="F27" s="26"/>
      <c r="G27" s="26"/>
      <c r="H27" s="26"/>
      <c r="I27" s="26"/>
      <c r="J27" s="26"/>
      <c r="K27" s="26"/>
      <c r="L27" s="27">
        <f t="shared" si="0"/>
        <v>0</v>
      </c>
      <c r="M27" s="37"/>
      <c r="N27" s="27"/>
      <c r="O27" s="15"/>
      <c r="P27" s="32"/>
    </row>
    <row r="28" spans="1:16" ht="25.5">
      <c r="A28" s="2">
        <v>12</v>
      </c>
      <c r="B28" s="6" t="s">
        <v>33</v>
      </c>
      <c r="C28" s="6">
        <v>26</v>
      </c>
      <c r="D28" s="49" t="s">
        <v>8</v>
      </c>
      <c r="E28" s="44" t="s">
        <v>33</v>
      </c>
      <c r="F28" s="26"/>
      <c r="G28" s="26"/>
      <c r="H28" s="26"/>
      <c r="I28" s="26"/>
      <c r="J28" s="26"/>
      <c r="K28" s="26"/>
      <c r="L28" s="27">
        <f t="shared" si="0"/>
        <v>0</v>
      </c>
      <c r="M28" s="37"/>
      <c r="N28" s="27"/>
      <c r="O28" s="15"/>
      <c r="P28" s="32"/>
    </row>
    <row r="29" spans="1:16" ht="25.5">
      <c r="A29" s="2">
        <v>13</v>
      </c>
      <c r="B29" s="6" t="s">
        <v>34</v>
      </c>
      <c r="C29" s="6">
        <v>27</v>
      </c>
      <c r="D29" s="49" t="s">
        <v>223</v>
      </c>
      <c r="E29" s="44" t="s">
        <v>34</v>
      </c>
      <c r="F29" s="40">
        <f t="shared" ref="F29:L29" si="1">F30+F31+F32+F33+F34</f>
        <v>0</v>
      </c>
      <c r="G29" s="40">
        <f t="shared" si="1"/>
        <v>0</v>
      </c>
      <c r="H29" s="40">
        <f t="shared" si="1"/>
        <v>0</v>
      </c>
      <c r="I29" s="40">
        <f t="shared" si="1"/>
        <v>0</v>
      </c>
      <c r="J29" s="40">
        <f t="shared" si="1"/>
        <v>0</v>
      </c>
      <c r="K29" s="40">
        <f t="shared" si="1"/>
        <v>0</v>
      </c>
      <c r="L29" s="40">
        <f t="shared" si="1"/>
        <v>0</v>
      </c>
      <c r="M29" s="41" t="s">
        <v>9</v>
      </c>
      <c r="N29" s="36">
        <f>N30+N31+N32+N33+N34</f>
        <v>0</v>
      </c>
      <c r="O29" s="15"/>
      <c r="P29" s="32"/>
    </row>
    <row r="30" spans="1:16" ht="27.75" customHeight="1">
      <c r="A30" s="2">
        <v>14</v>
      </c>
      <c r="B30" s="6" t="s">
        <v>35</v>
      </c>
      <c r="C30" s="6">
        <v>28</v>
      </c>
      <c r="D30" s="52" t="s">
        <v>222</v>
      </c>
      <c r="E30" s="44" t="s">
        <v>35</v>
      </c>
      <c r="F30" s="35"/>
      <c r="G30" s="35"/>
      <c r="H30" s="35"/>
      <c r="I30" s="35"/>
      <c r="J30" s="35"/>
      <c r="K30" s="35"/>
      <c r="L30" s="36">
        <f t="shared" ref="L30:L61" si="2">F30+G30+H30+I30+J30+K30</f>
        <v>0</v>
      </c>
      <c r="M30" s="42"/>
      <c r="N30" s="36"/>
      <c r="O30" s="15"/>
      <c r="P30" s="32"/>
    </row>
    <row r="31" spans="1:16" ht="20.25" customHeight="1">
      <c r="A31" s="2">
        <v>15</v>
      </c>
      <c r="B31" s="6" t="s">
        <v>36</v>
      </c>
      <c r="C31" s="6">
        <v>29</v>
      </c>
      <c r="D31" s="52" t="s">
        <v>218</v>
      </c>
      <c r="E31" s="44" t="s">
        <v>36</v>
      </c>
      <c r="F31" s="35"/>
      <c r="G31" s="35"/>
      <c r="H31" s="35"/>
      <c r="I31" s="35"/>
      <c r="J31" s="35"/>
      <c r="K31" s="35"/>
      <c r="L31" s="36">
        <f t="shared" si="2"/>
        <v>0</v>
      </c>
      <c r="M31" s="42"/>
      <c r="N31" s="36"/>
      <c r="O31" s="15"/>
      <c r="P31" s="32"/>
    </row>
    <row r="32" spans="1:16">
      <c r="A32" s="2">
        <v>16</v>
      </c>
      <c r="B32" s="6" t="s">
        <v>37</v>
      </c>
      <c r="C32" s="6">
        <v>30</v>
      </c>
      <c r="D32" s="52" t="s">
        <v>219</v>
      </c>
      <c r="E32" s="44" t="s">
        <v>37</v>
      </c>
      <c r="F32" s="35"/>
      <c r="G32" s="35"/>
      <c r="H32" s="35"/>
      <c r="I32" s="35"/>
      <c r="J32" s="35"/>
      <c r="K32" s="35"/>
      <c r="L32" s="36">
        <f t="shared" si="2"/>
        <v>0</v>
      </c>
      <c r="M32" s="42"/>
      <c r="N32" s="36"/>
      <c r="O32" s="15"/>
      <c r="P32" s="32"/>
    </row>
    <row r="33" spans="1:16">
      <c r="A33" s="2">
        <v>17</v>
      </c>
      <c r="B33" s="6" t="s">
        <v>38</v>
      </c>
      <c r="C33" s="6">
        <v>31</v>
      </c>
      <c r="D33" s="52" t="s">
        <v>221</v>
      </c>
      <c r="E33" s="44" t="s">
        <v>38</v>
      </c>
      <c r="F33" s="35"/>
      <c r="G33" s="35"/>
      <c r="H33" s="35"/>
      <c r="I33" s="35"/>
      <c r="J33" s="35"/>
      <c r="K33" s="35"/>
      <c r="L33" s="36">
        <f t="shared" si="2"/>
        <v>0</v>
      </c>
      <c r="M33" s="42"/>
      <c r="N33" s="36"/>
      <c r="O33" s="15"/>
      <c r="P33" s="32"/>
    </row>
    <row r="34" spans="1:16">
      <c r="A34" s="2">
        <v>18</v>
      </c>
      <c r="B34" s="6" t="s">
        <v>39</v>
      </c>
      <c r="C34" s="6">
        <v>32</v>
      </c>
      <c r="D34" s="52" t="s">
        <v>220</v>
      </c>
      <c r="E34" s="44" t="s">
        <v>39</v>
      </c>
      <c r="F34" s="35"/>
      <c r="G34" s="35"/>
      <c r="H34" s="35"/>
      <c r="I34" s="35"/>
      <c r="J34" s="35"/>
      <c r="K34" s="35"/>
      <c r="L34" s="36">
        <f t="shared" si="2"/>
        <v>0</v>
      </c>
      <c r="M34" s="42"/>
      <c r="N34" s="36"/>
      <c r="O34" s="15"/>
      <c r="P34" s="32"/>
    </row>
    <row r="35" spans="1:16">
      <c r="A35" s="2"/>
      <c r="B35" s="6"/>
      <c r="C35" s="6">
        <v>33</v>
      </c>
      <c r="D35" s="54" t="s">
        <v>206</v>
      </c>
      <c r="E35" s="44" t="s">
        <v>227</v>
      </c>
      <c r="F35" s="26"/>
      <c r="G35" s="26"/>
      <c r="H35" s="26"/>
      <c r="I35" s="26"/>
      <c r="J35" s="26"/>
      <c r="K35" s="26"/>
      <c r="L35" s="51">
        <f t="shared" si="2"/>
        <v>0</v>
      </c>
      <c r="M35" s="42"/>
      <c r="N35" s="36"/>
      <c r="O35" s="15"/>
      <c r="P35" s="56"/>
    </row>
    <row r="36" spans="1:16">
      <c r="A36" s="2"/>
      <c r="B36" s="6"/>
      <c r="C36" s="6">
        <v>34</v>
      </c>
      <c r="D36" s="55" t="s">
        <v>208</v>
      </c>
      <c r="E36" s="44" t="s">
        <v>228</v>
      </c>
      <c r="F36" s="35"/>
      <c r="G36" s="35"/>
      <c r="H36" s="35"/>
      <c r="I36" s="35"/>
      <c r="J36" s="35"/>
      <c r="K36" s="35"/>
      <c r="L36" s="36">
        <f t="shared" si="2"/>
        <v>0</v>
      </c>
      <c r="M36" s="42"/>
      <c r="N36" s="36"/>
      <c r="O36" s="15"/>
      <c r="P36" s="56"/>
    </row>
    <row r="37" spans="1:16" ht="25.5">
      <c r="A37" s="2"/>
      <c r="B37" s="6"/>
      <c r="C37" s="6">
        <v>35</v>
      </c>
      <c r="D37" s="54" t="s">
        <v>207</v>
      </c>
      <c r="E37" s="44" t="s">
        <v>229</v>
      </c>
      <c r="F37" s="26"/>
      <c r="G37" s="26"/>
      <c r="H37" s="26"/>
      <c r="I37" s="26"/>
      <c r="J37" s="26"/>
      <c r="K37" s="26"/>
      <c r="L37" s="27">
        <f t="shared" si="2"/>
        <v>0</v>
      </c>
      <c r="M37" s="42"/>
      <c r="N37" s="36"/>
      <c r="O37" s="15"/>
      <c r="P37" s="56"/>
    </row>
    <row r="38" spans="1:16">
      <c r="A38" s="2"/>
      <c r="B38" s="6"/>
      <c r="C38" s="6">
        <v>36</v>
      </c>
      <c r="D38" s="55" t="s">
        <v>208</v>
      </c>
      <c r="E38" s="44" t="s">
        <v>230</v>
      </c>
      <c r="F38" s="35"/>
      <c r="G38" s="35"/>
      <c r="H38" s="35"/>
      <c r="I38" s="35"/>
      <c r="J38" s="35"/>
      <c r="K38" s="35"/>
      <c r="L38" s="36">
        <f t="shared" si="2"/>
        <v>0</v>
      </c>
      <c r="M38" s="42"/>
      <c r="N38" s="36"/>
      <c r="O38" s="15"/>
      <c r="P38" s="56"/>
    </row>
    <row r="39" spans="1:16" ht="25.5">
      <c r="A39" s="2">
        <v>19</v>
      </c>
      <c r="B39" s="6" t="s">
        <v>40</v>
      </c>
      <c r="C39" s="6">
        <v>37</v>
      </c>
      <c r="D39" s="49" t="s">
        <v>209</v>
      </c>
      <c r="E39" s="44" t="s">
        <v>40</v>
      </c>
      <c r="F39" s="26"/>
      <c r="G39" s="26"/>
      <c r="H39" s="26"/>
      <c r="I39" s="26"/>
      <c r="J39" s="26"/>
      <c r="K39" s="26"/>
      <c r="L39" s="27">
        <f t="shared" si="2"/>
        <v>0</v>
      </c>
      <c r="M39" s="37"/>
      <c r="N39" s="27"/>
      <c r="O39" s="15"/>
      <c r="P39" s="32" t="s">
        <v>159</v>
      </c>
    </row>
    <row r="40" spans="1:16">
      <c r="A40" s="2">
        <v>20</v>
      </c>
      <c r="B40" s="6" t="s">
        <v>41</v>
      </c>
      <c r="C40" s="6">
        <v>38</v>
      </c>
      <c r="D40" s="52" t="s">
        <v>10</v>
      </c>
      <c r="E40" s="44" t="s">
        <v>41</v>
      </c>
      <c r="F40" s="26"/>
      <c r="G40" s="26"/>
      <c r="H40" s="26"/>
      <c r="I40" s="26"/>
      <c r="J40" s="26"/>
      <c r="K40" s="26"/>
      <c r="L40" s="27">
        <f t="shared" si="2"/>
        <v>0</v>
      </c>
      <c r="M40" s="37"/>
      <c r="N40" s="27"/>
      <c r="O40" s="15"/>
      <c r="P40" s="32" t="s">
        <v>159</v>
      </c>
    </row>
    <row r="41" spans="1:16">
      <c r="A41" s="2">
        <v>21</v>
      </c>
      <c r="B41" s="6" t="s">
        <v>42</v>
      </c>
      <c r="C41" s="6">
        <v>39</v>
      </c>
      <c r="D41" s="45" t="s">
        <v>151</v>
      </c>
      <c r="E41" s="44" t="s">
        <v>42</v>
      </c>
      <c r="F41" s="26">
        <v>1</v>
      </c>
      <c r="G41" s="26"/>
      <c r="H41" s="26"/>
      <c r="I41" s="26"/>
      <c r="J41" s="26"/>
      <c r="K41" s="26"/>
      <c r="L41" s="27">
        <f t="shared" si="2"/>
        <v>1</v>
      </c>
      <c r="M41" s="37"/>
      <c r="N41" s="27"/>
      <c r="O41" s="15"/>
      <c r="P41" s="32" t="s">
        <v>57</v>
      </c>
    </row>
    <row r="42" spans="1:16">
      <c r="A42" s="2">
        <v>22</v>
      </c>
      <c r="B42" s="6" t="s">
        <v>43</v>
      </c>
      <c r="C42" s="6">
        <v>40</v>
      </c>
      <c r="D42" s="45" t="s">
        <v>11</v>
      </c>
      <c r="E42" s="44" t="s">
        <v>43</v>
      </c>
      <c r="F42" s="26">
        <v>1</v>
      </c>
      <c r="G42" s="26"/>
      <c r="H42" s="26"/>
      <c r="I42" s="26"/>
      <c r="J42" s="26"/>
      <c r="K42" s="26"/>
      <c r="L42" s="27">
        <f t="shared" si="2"/>
        <v>1</v>
      </c>
      <c r="M42" s="37"/>
      <c r="N42" s="27"/>
      <c r="O42" s="15"/>
      <c r="P42" s="32"/>
    </row>
    <row r="43" spans="1:16">
      <c r="A43" s="2">
        <v>23</v>
      </c>
      <c r="B43" s="6" t="s">
        <v>44</v>
      </c>
      <c r="C43" s="6">
        <v>41</v>
      </c>
      <c r="D43" s="45" t="s">
        <v>12</v>
      </c>
      <c r="E43" s="44" t="s">
        <v>44</v>
      </c>
      <c r="F43" s="26">
        <v>1</v>
      </c>
      <c r="G43" s="26"/>
      <c r="H43" s="26"/>
      <c r="I43" s="26"/>
      <c r="J43" s="26"/>
      <c r="K43" s="26"/>
      <c r="L43" s="27">
        <f t="shared" si="2"/>
        <v>1</v>
      </c>
      <c r="M43" s="37"/>
      <c r="N43" s="27"/>
      <c r="O43" s="15"/>
      <c r="P43" s="32"/>
    </row>
    <row r="44" spans="1:16">
      <c r="A44" s="2">
        <v>24</v>
      </c>
      <c r="B44" s="6" t="s">
        <v>45</v>
      </c>
      <c r="C44" s="6">
        <v>42</v>
      </c>
      <c r="D44" s="45" t="s">
        <v>13</v>
      </c>
      <c r="E44" s="44" t="s">
        <v>45</v>
      </c>
      <c r="F44" s="26"/>
      <c r="G44" s="26"/>
      <c r="H44" s="26"/>
      <c r="I44" s="26"/>
      <c r="J44" s="26"/>
      <c r="K44" s="26"/>
      <c r="L44" s="27">
        <f t="shared" si="2"/>
        <v>0</v>
      </c>
      <c r="M44" s="37"/>
      <c r="N44" s="27"/>
      <c r="O44" s="15"/>
      <c r="P44" s="32"/>
    </row>
    <row r="45" spans="1:16">
      <c r="A45" s="2">
        <v>25</v>
      </c>
      <c r="B45" s="6" t="s">
        <v>46</v>
      </c>
      <c r="C45" s="6">
        <v>43</v>
      </c>
      <c r="D45" s="45" t="s">
        <v>14</v>
      </c>
      <c r="E45" s="44" t="s">
        <v>46</v>
      </c>
      <c r="F45" s="26">
        <v>1</v>
      </c>
      <c r="G45" s="26"/>
      <c r="H45" s="26"/>
      <c r="I45" s="26"/>
      <c r="J45" s="26"/>
      <c r="K45" s="26"/>
      <c r="L45" s="27">
        <f t="shared" si="2"/>
        <v>1</v>
      </c>
      <c r="M45" s="37"/>
      <c r="N45" s="27"/>
      <c r="O45" s="15"/>
      <c r="P45" s="32"/>
    </row>
    <row r="46" spans="1:16">
      <c r="A46" s="2">
        <v>26</v>
      </c>
      <c r="B46" s="6" t="s">
        <v>47</v>
      </c>
      <c r="C46" s="6">
        <v>44</v>
      </c>
      <c r="D46" s="45" t="s">
        <v>210</v>
      </c>
      <c r="E46" s="44" t="s">
        <v>47</v>
      </c>
      <c r="F46" s="26">
        <v>1</v>
      </c>
      <c r="G46" s="26"/>
      <c r="H46" s="26"/>
      <c r="I46" s="26"/>
      <c r="J46" s="26"/>
      <c r="K46" s="26"/>
      <c r="L46" s="27">
        <f t="shared" si="2"/>
        <v>1</v>
      </c>
      <c r="M46" s="37"/>
      <c r="N46" s="27"/>
      <c r="O46" s="15"/>
      <c r="P46" s="32"/>
    </row>
    <row r="47" spans="1:16">
      <c r="A47" s="2"/>
      <c r="B47" s="23" t="s">
        <v>103</v>
      </c>
      <c r="C47" s="6">
        <v>45</v>
      </c>
      <c r="D47" s="45" t="s">
        <v>107</v>
      </c>
      <c r="E47" s="44" t="s">
        <v>103</v>
      </c>
      <c r="F47" s="26"/>
      <c r="G47" s="26"/>
      <c r="H47" s="26"/>
      <c r="I47" s="26"/>
      <c r="J47" s="26"/>
      <c r="K47" s="26"/>
      <c r="L47" s="27">
        <f t="shared" si="2"/>
        <v>0</v>
      </c>
      <c r="M47" s="37"/>
      <c r="N47" s="27"/>
      <c r="O47" s="15"/>
      <c r="P47" s="32"/>
    </row>
    <row r="48" spans="1:16">
      <c r="A48" s="2"/>
      <c r="B48" s="23" t="s">
        <v>104</v>
      </c>
      <c r="C48" s="6">
        <v>46</v>
      </c>
      <c r="D48" s="46" t="s">
        <v>108</v>
      </c>
      <c r="E48" s="44" t="s">
        <v>104</v>
      </c>
      <c r="F48" s="26">
        <v>1</v>
      </c>
      <c r="G48" s="26"/>
      <c r="H48" s="26"/>
      <c r="I48" s="26"/>
      <c r="J48" s="26"/>
      <c r="K48" s="26"/>
      <c r="L48" s="27">
        <f t="shared" si="2"/>
        <v>1</v>
      </c>
      <c r="M48" s="37"/>
      <c r="N48" s="27"/>
      <c r="O48" s="15"/>
      <c r="P48" s="32"/>
    </row>
    <row r="49" spans="1:16">
      <c r="A49" s="2"/>
      <c r="B49" s="23" t="s">
        <v>105</v>
      </c>
      <c r="C49" s="6">
        <v>47</v>
      </c>
      <c r="D49" s="46" t="s">
        <v>109</v>
      </c>
      <c r="E49" s="44" t="s">
        <v>105</v>
      </c>
      <c r="F49" s="26">
        <v>1</v>
      </c>
      <c r="G49" s="26"/>
      <c r="H49" s="26"/>
      <c r="I49" s="26"/>
      <c r="J49" s="26"/>
      <c r="K49" s="26"/>
      <c r="L49" s="27">
        <f t="shared" si="2"/>
        <v>1</v>
      </c>
      <c r="M49" s="37"/>
      <c r="N49" s="27"/>
      <c r="O49" s="15"/>
      <c r="P49" s="32"/>
    </row>
    <row r="50" spans="1:16">
      <c r="A50" s="2"/>
      <c r="B50" s="23"/>
      <c r="C50" s="6">
        <v>48</v>
      </c>
      <c r="D50" s="46" t="s">
        <v>155</v>
      </c>
      <c r="E50" s="44" t="s">
        <v>164</v>
      </c>
      <c r="F50" s="26">
        <v>1</v>
      </c>
      <c r="G50" s="26"/>
      <c r="H50" s="26"/>
      <c r="I50" s="26"/>
      <c r="J50" s="26"/>
      <c r="K50" s="26"/>
      <c r="L50" s="27">
        <f t="shared" si="2"/>
        <v>1</v>
      </c>
      <c r="M50" s="37"/>
      <c r="N50" s="27"/>
      <c r="O50" s="15"/>
      <c r="P50" s="32"/>
    </row>
    <row r="51" spans="1:16">
      <c r="A51" s="2"/>
      <c r="B51" s="23"/>
      <c r="C51" s="6">
        <v>49</v>
      </c>
      <c r="D51" s="47" t="s">
        <v>205</v>
      </c>
      <c r="E51" s="44" t="s">
        <v>232</v>
      </c>
      <c r="F51" s="26"/>
      <c r="G51" s="26"/>
      <c r="H51" s="26"/>
      <c r="I51" s="26"/>
      <c r="J51" s="26"/>
      <c r="K51" s="26"/>
      <c r="L51" s="27">
        <f t="shared" si="2"/>
        <v>0</v>
      </c>
      <c r="M51" s="37"/>
      <c r="N51" s="27"/>
      <c r="O51" s="15"/>
      <c r="P51" s="32"/>
    </row>
    <row r="52" spans="1:16">
      <c r="A52" s="2"/>
      <c r="B52" s="23"/>
      <c r="C52" s="6">
        <v>50</v>
      </c>
      <c r="D52" s="47" t="s">
        <v>231</v>
      </c>
      <c r="E52" s="44" t="s">
        <v>233</v>
      </c>
      <c r="F52" s="35"/>
      <c r="G52" s="35"/>
      <c r="H52" s="35"/>
      <c r="I52" s="35"/>
      <c r="J52" s="35"/>
      <c r="K52" s="35"/>
      <c r="L52" s="36">
        <f t="shared" si="2"/>
        <v>0</v>
      </c>
      <c r="M52" s="37"/>
      <c r="N52" s="27"/>
      <c r="O52" s="15"/>
      <c r="P52" s="32"/>
    </row>
    <row r="53" spans="1:16">
      <c r="A53" s="2"/>
      <c r="B53" s="23" t="s">
        <v>106</v>
      </c>
      <c r="C53" s="6">
        <v>51</v>
      </c>
      <c r="D53" s="46" t="s">
        <v>110</v>
      </c>
      <c r="E53" s="44" t="s">
        <v>106</v>
      </c>
      <c r="F53" s="26">
        <v>1</v>
      </c>
      <c r="G53" s="26"/>
      <c r="H53" s="26"/>
      <c r="I53" s="26"/>
      <c r="J53" s="26"/>
      <c r="K53" s="26"/>
      <c r="L53" s="27">
        <f t="shared" si="2"/>
        <v>1</v>
      </c>
      <c r="M53" s="37"/>
      <c r="N53" s="27"/>
      <c r="O53" s="15"/>
      <c r="P53" s="32"/>
    </row>
    <row r="54" spans="1:16" ht="26.25">
      <c r="A54" s="2">
        <v>9</v>
      </c>
      <c r="B54" s="6" t="s">
        <v>30</v>
      </c>
      <c r="C54" s="6">
        <v>52</v>
      </c>
      <c r="D54" s="46" t="s">
        <v>144</v>
      </c>
      <c r="E54" s="44" t="s">
        <v>30</v>
      </c>
      <c r="F54" s="26">
        <v>1</v>
      </c>
      <c r="G54" s="26"/>
      <c r="H54" s="26"/>
      <c r="I54" s="26"/>
      <c r="J54" s="26"/>
      <c r="K54" s="26"/>
      <c r="L54" s="27">
        <f t="shared" si="2"/>
        <v>1</v>
      </c>
      <c r="M54" s="37" t="s">
        <v>74</v>
      </c>
      <c r="N54" s="27"/>
      <c r="O54" s="15"/>
      <c r="P54" s="32"/>
    </row>
    <row r="55" spans="1:16" ht="26.25">
      <c r="A55" s="2">
        <v>10</v>
      </c>
      <c r="B55" s="6" t="s">
        <v>31</v>
      </c>
      <c r="C55" s="6">
        <v>53</v>
      </c>
      <c r="D55" s="46" t="s">
        <v>145</v>
      </c>
      <c r="E55" s="44" t="s">
        <v>31</v>
      </c>
      <c r="F55" s="26">
        <v>1</v>
      </c>
      <c r="G55" s="26"/>
      <c r="H55" s="26"/>
      <c r="I55" s="26"/>
      <c r="J55" s="26"/>
      <c r="K55" s="26"/>
      <c r="L55" s="27">
        <f t="shared" si="2"/>
        <v>1</v>
      </c>
      <c r="M55" s="37" t="s">
        <v>75</v>
      </c>
      <c r="N55" s="27"/>
      <c r="O55" s="15"/>
      <c r="P55" s="32"/>
    </row>
    <row r="56" spans="1:16" ht="26.25">
      <c r="A56" s="2">
        <v>11</v>
      </c>
      <c r="B56" s="6" t="s">
        <v>32</v>
      </c>
      <c r="C56" s="6">
        <v>54</v>
      </c>
      <c r="D56" s="46" t="s">
        <v>146</v>
      </c>
      <c r="E56" s="44" t="s">
        <v>32</v>
      </c>
      <c r="F56" s="26">
        <v>1</v>
      </c>
      <c r="G56" s="26"/>
      <c r="H56" s="26"/>
      <c r="I56" s="26"/>
      <c r="J56" s="26"/>
      <c r="K56" s="26"/>
      <c r="L56" s="27">
        <f t="shared" si="2"/>
        <v>1</v>
      </c>
      <c r="M56" s="37" t="s">
        <v>76</v>
      </c>
      <c r="N56" s="27"/>
      <c r="O56" s="15"/>
      <c r="P56" s="32"/>
    </row>
    <row r="57" spans="1:16">
      <c r="A57" s="2">
        <v>36</v>
      </c>
      <c r="B57" s="6" t="s">
        <v>62</v>
      </c>
      <c r="C57" s="6">
        <v>55</v>
      </c>
      <c r="D57" s="46" t="s">
        <v>154</v>
      </c>
      <c r="E57" s="44" t="s">
        <v>62</v>
      </c>
      <c r="F57" s="26">
        <v>1</v>
      </c>
      <c r="G57" s="26"/>
      <c r="H57" s="26"/>
      <c r="I57" s="26"/>
      <c r="J57" s="26"/>
      <c r="K57" s="26"/>
      <c r="L57" s="27">
        <f t="shared" si="2"/>
        <v>1</v>
      </c>
      <c r="M57" s="37"/>
      <c r="N57" s="27"/>
      <c r="O57" s="15"/>
      <c r="P57" s="32" t="s">
        <v>157</v>
      </c>
    </row>
    <row r="58" spans="1:16">
      <c r="A58" s="2"/>
      <c r="B58" s="6"/>
      <c r="C58" s="6">
        <v>56</v>
      </c>
      <c r="D58" s="47" t="s">
        <v>152</v>
      </c>
      <c r="E58" s="44" t="s">
        <v>165</v>
      </c>
      <c r="F58" s="26"/>
      <c r="G58" s="26"/>
      <c r="H58" s="26"/>
      <c r="I58" s="26"/>
      <c r="J58" s="26"/>
      <c r="K58" s="26"/>
      <c r="L58" s="27">
        <f t="shared" si="2"/>
        <v>0</v>
      </c>
      <c r="M58" s="37"/>
      <c r="N58" s="27"/>
      <c r="O58" s="15"/>
      <c r="P58" s="32" t="s">
        <v>157</v>
      </c>
    </row>
    <row r="59" spans="1:16" ht="15" hidden="1" customHeight="1">
      <c r="A59" s="2"/>
      <c r="B59" s="6"/>
      <c r="C59" s="6">
        <v>57</v>
      </c>
      <c r="D59" s="34" t="s">
        <v>153</v>
      </c>
      <c r="E59" s="44"/>
      <c r="F59" s="26"/>
      <c r="G59" s="26"/>
      <c r="H59" s="26"/>
      <c r="I59" s="26"/>
      <c r="J59" s="26"/>
      <c r="K59" s="26"/>
      <c r="L59" s="27">
        <f t="shared" si="2"/>
        <v>0</v>
      </c>
      <c r="M59" s="37"/>
      <c r="N59" s="27"/>
      <c r="O59" s="15"/>
      <c r="P59" s="32"/>
    </row>
    <row r="60" spans="1:16">
      <c r="A60" s="2">
        <v>37</v>
      </c>
      <c r="B60" s="6" t="s">
        <v>63</v>
      </c>
      <c r="C60" s="6">
        <v>58</v>
      </c>
      <c r="D60" s="46" t="s">
        <v>147</v>
      </c>
      <c r="E60" s="44" t="s">
        <v>63</v>
      </c>
      <c r="F60" s="26"/>
      <c r="G60" s="26"/>
      <c r="H60" s="26"/>
      <c r="I60" s="26"/>
      <c r="J60" s="26"/>
      <c r="K60" s="26"/>
      <c r="L60" s="27">
        <f t="shared" si="2"/>
        <v>0</v>
      </c>
      <c r="M60" s="37"/>
      <c r="N60" s="27"/>
      <c r="O60" s="15"/>
      <c r="P60" s="32" t="s">
        <v>159</v>
      </c>
    </row>
    <row r="61" spans="1:16" ht="25.5">
      <c r="A61" s="2">
        <v>38</v>
      </c>
      <c r="B61" s="6" t="s">
        <v>64</v>
      </c>
      <c r="C61" s="6">
        <v>59</v>
      </c>
      <c r="D61" s="46" t="s">
        <v>148</v>
      </c>
      <c r="E61" s="44" t="s">
        <v>64</v>
      </c>
      <c r="F61" s="26">
        <v>1</v>
      </c>
      <c r="G61" s="26"/>
      <c r="H61" s="26"/>
      <c r="I61" s="26"/>
      <c r="J61" s="26"/>
      <c r="K61" s="26"/>
      <c r="L61" s="27">
        <f t="shared" si="2"/>
        <v>1</v>
      </c>
      <c r="M61" s="37"/>
      <c r="N61" s="27"/>
      <c r="O61" s="15"/>
      <c r="P61" s="32"/>
    </row>
    <row r="62" spans="1:16" ht="25.5">
      <c r="A62" s="2">
        <v>40</v>
      </c>
      <c r="B62" s="6" t="s">
        <v>65</v>
      </c>
      <c r="C62" s="6">
        <v>60</v>
      </c>
      <c r="D62" s="33" t="s">
        <v>211</v>
      </c>
      <c r="E62" s="44" t="s">
        <v>65</v>
      </c>
      <c r="F62" s="26">
        <v>1</v>
      </c>
      <c r="G62" s="26"/>
      <c r="H62" s="26"/>
      <c r="I62" s="26"/>
      <c r="J62" s="26"/>
      <c r="K62" s="26"/>
      <c r="L62" s="27">
        <f t="shared" ref="L62:L93" si="3">F62+G62+H62+I62+J62+K62</f>
        <v>1</v>
      </c>
      <c r="M62" s="37"/>
      <c r="N62" s="27"/>
      <c r="O62" s="15"/>
      <c r="P62" s="32"/>
    </row>
    <row r="63" spans="1:16">
      <c r="A63" s="2">
        <v>41</v>
      </c>
      <c r="B63" s="6" t="s">
        <v>66</v>
      </c>
      <c r="C63" s="6">
        <v>61</v>
      </c>
      <c r="D63" s="46" t="s">
        <v>20</v>
      </c>
      <c r="E63" s="44" t="s">
        <v>66</v>
      </c>
      <c r="F63" s="26"/>
      <c r="G63" s="26"/>
      <c r="H63" s="26"/>
      <c r="I63" s="26"/>
      <c r="J63" s="26"/>
      <c r="K63" s="26"/>
      <c r="L63" s="27">
        <f t="shared" si="3"/>
        <v>0</v>
      </c>
      <c r="M63" s="37"/>
      <c r="N63" s="27"/>
      <c r="O63" s="15"/>
      <c r="P63" s="32"/>
    </row>
    <row r="64" spans="1:16">
      <c r="A64" s="2">
        <v>42</v>
      </c>
      <c r="B64" s="6" t="s">
        <v>67</v>
      </c>
      <c r="C64" s="6">
        <v>62</v>
      </c>
      <c r="D64" s="46" t="s">
        <v>21</v>
      </c>
      <c r="E64" s="44" t="s">
        <v>67</v>
      </c>
      <c r="F64" s="26"/>
      <c r="G64" s="26"/>
      <c r="H64" s="26"/>
      <c r="I64" s="26"/>
      <c r="J64" s="26"/>
      <c r="K64" s="26"/>
      <c r="L64" s="27">
        <f t="shared" si="3"/>
        <v>0</v>
      </c>
      <c r="M64" s="37"/>
      <c r="N64" s="27"/>
      <c r="O64" s="15"/>
      <c r="P64" s="32"/>
    </row>
    <row r="65" spans="1:16" ht="20.25" customHeight="1">
      <c r="A65" s="2"/>
      <c r="B65" s="6">
        <v>29110</v>
      </c>
      <c r="C65" s="6">
        <v>63</v>
      </c>
      <c r="D65" s="33" t="s">
        <v>216</v>
      </c>
      <c r="E65" s="44" t="s">
        <v>166</v>
      </c>
      <c r="F65" s="26"/>
      <c r="G65" s="26"/>
      <c r="H65" s="26"/>
      <c r="I65" s="26"/>
      <c r="J65" s="26"/>
      <c r="K65" s="26"/>
      <c r="L65" s="27">
        <f t="shared" si="3"/>
        <v>0</v>
      </c>
      <c r="M65" s="37"/>
      <c r="N65" s="27"/>
      <c r="O65" s="15"/>
      <c r="P65" s="32"/>
    </row>
    <row r="66" spans="1:16" ht="25.5">
      <c r="A66" s="2"/>
      <c r="B66" s="6">
        <v>29120</v>
      </c>
      <c r="C66" s="6">
        <v>64</v>
      </c>
      <c r="D66" s="48" t="s">
        <v>111</v>
      </c>
      <c r="E66" s="44" t="s">
        <v>167</v>
      </c>
      <c r="F66" s="26"/>
      <c r="G66" s="26"/>
      <c r="H66" s="26"/>
      <c r="I66" s="26"/>
      <c r="J66" s="26"/>
      <c r="K66" s="26"/>
      <c r="L66" s="27">
        <f t="shared" si="3"/>
        <v>0</v>
      </c>
      <c r="M66" s="37"/>
      <c r="N66" s="27"/>
      <c r="O66" s="15"/>
      <c r="P66" s="32"/>
    </row>
    <row r="67" spans="1:16">
      <c r="A67" s="2"/>
      <c r="B67" s="6">
        <v>29130</v>
      </c>
      <c r="C67" s="6">
        <v>65</v>
      </c>
      <c r="D67" s="48" t="s">
        <v>112</v>
      </c>
      <c r="E67" s="44" t="s">
        <v>168</v>
      </c>
      <c r="F67" s="26"/>
      <c r="G67" s="26"/>
      <c r="H67" s="26"/>
      <c r="I67" s="26"/>
      <c r="J67" s="26"/>
      <c r="K67" s="26"/>
      <c r="L67" s="27">
        <f t="shared" si="3"/>
        <v>0</v>
      </c>
      <c r="M67" s="37"/>
      <c r="N67" s="27"/>
      <c r="O67" s="15"/>
      <c r="P67" s="32"/>
    </row>
    <row r="68" spans="1:16">
      <c r="A68" s="2"/>
      <c r="B68" s="6">
        <v>29140</v>
      </c>
      <c r="C68" s="6">
        <v>66</v>
      </c>
      <c r="D68" s="48" t="s">
        <v>113</v>
      </c>
      <c r="E68" s="44" t="s">
        <v>169</v>
      </c>
      <c r="F68" s="26"/>
      <c r="G68" s="26"/>
      <c r="H68" s="26"/>
      <c r="I68" s="26"/>
      <c r="J68" s="26"/>
      <c r="K68" s="26"/>
      <c r="L68" s="27">
        <f t="shared" si="3"/>
        <v>0</v>
      </c>
      <c r="M68" s="37"/>
      <c r="N68" s="27"/>
      <c r="O68" s="15"/>
      <c r="P68" s="32"/>
    </row>
    <row r="69" spans="1:16">
      <c r="A69" s="2"/>
      <c r="B69" s="6">
        <v>29150</v>
      </c>
      <c r="C69" s="6">
        <v>67</v>
      </c>
      <c r="D69" s="48" t="s">
        <v>114</v>
      </c>
      <c r="E69" s="44" t="s">
        <v>170</v>
      </c>
      <c r="F69" s="26"/>
      <c r="G69" s="26"/>
      <c r="H69" s="26"/>
      <c r="I69" s="26"/>
      <c r="J69" s="26"/>
      <c r="K69" s="26"/>
      <c r="L69" s="27">
        <f t="shared" si="3"/>
        <v>0</v>
      </c>
      <c r="M69" s="37"/>
      <c r="N69" s="27"/>
      <c r="O69" s="15"/>
      <c r="P69" s="32"/>
    </row>
    <row r="70" spans="1:16" ht="18" customHeight="1">
      <c r="A70" s="2"/>
      <c r="B70" s="6">
        <v>29160</v>
      </c>
      <c r="C70" s="6">
        <v>68</v>
      </c>
      <c r="D70" s="46" t="s">
        <v>115</v>
      </c>
      <c r="E70" s="44" t="s">
        <v>171</v>
      </c>
      <c r="F70" s="26"/>
      <c r="G70" s="26"/>
      <c r="H70" s="26"/>
      <c r="I70" s="26"/>
      <c r="J70" s="26"/>
      <c r="K70" s="26"/>
      <c r="L70" s="27">
        <f t="shared" si="3"/>
        <v>0</v>
      </c>
      <c r="M70" s="37"/>
      <c r="N70" s="27"/>
      <c r="O70" s="15"/>
      <c r="P70" s="32"/>
    </row>
    <row r="71" spans="1:16" ht="25.5">
      <c r="A71" s="2">
        <v>27</v>
      </c>
      <c r="B71" s="6" t="s">
        <v>48</v>
      </c>
      <c r="C71" s="6">
        <v>69</v>
      </c>
      <c r="D71" s="33" t="s">
        <v>15</v>
      </c>
      <c r="E71" s="44" t="s">
        <v>48</v>
      </c>
      <c r="F71" s="26">
        <v>12</v>
      </c>
      <c r="G71" s="26"/>
      <c r="H71" s="26"/>
      <c r="I71" s="26"/>
      <c r="J71" s="26"/>
      <c r="K71" s="26"/>
      <c r="L71" s="27">
        <f t="shared" si="3"/>
        <v>12</v>
      </c>
      <c r="M71" s="37"/>
      <c r="N71" s="27"/>
      <c r="O71" s="15"/>
      <c r="P71" s="32"/>
    </row>
    <row r="72" spans="1:16" ht="30.75" customHeight="1">
      <c r="A72" s="24"/>
      <c r="B72" s="6">
        <v>27010</v>
      </c>
      <c r="C72" s="6">
        <v>70</v>
      </c>
      <c r="D72" s="33" t="s">
        <v>212</v>
      </c>
      <c r="E72" s="44" t="s">
        <v>172</v>
      </c>
      <c r="F72" s="26"/>
      <c r="G72" s="26"/>
      <c r="H72" s="26"/>
      <c r="I72" s="26"/>
      <c r="J72" s="26"/>
      <c r="K72" s="26"/>
      <c r="L72" s="27">
        <f t="shared" si="3"/>
        <v>0</v>
      </c>
      <c r="M72" s="37"/>
      <c r="N72" s="27"/>
      <c r="O72" s="15"/>
      <c r="P72" s="32"/>
    </row>
    <row r="73" spans="1:16" ht="22.5" customHeight="1">
      <c r="A73" s="24"/>
      <c r="B73" s="6">
        <v>27011</v>
      </c>
      <c r="C73" s="6">
        <v>71</v>
      </c>
      <c r="D73" s="46" t="s">
        <v>116</v>
      </c>
      <c r="E73" s="44" t="s">
        <v>173</v>
      </c>
      <c r="F73" s="26"/>
      <c r="G73" s="26"/>
      <c r="H73" s="26"/>
      <c r="I73" s="26"/>
      <c r="J73" s="26"/>
      <c r="K73" s="26"/>
      <c r="L73" s="27">
        <f t="shared" si="3"/>
        <v>0</v>
      </c>
      <c r="M73" s="37"/>
      <c r="N73" s="27"/>
      <c r="O73" s="15"/>
      <c r="P73" s="32"/>
    </row>
    <row r="74" spans="1:16" ht="25.5">
      <c r="A74" s="24"/>
      <c r="B74" s="6">
        <v>27012</v>
      </c>
      <c r="C74" s="6">
        <v>72</v>
      </c>
      <c r="D74" s="46" t="s">
        <v>117</v>
      </c>
      <c r="E74" s="44" t="s">
        <v>174</v>
      </c>
      <c r="F74" s="26">
        <v>1</v>
      </c>
      <c r="G74" s="26"/>
      <c r="H74" s="26"/>
      <c r="I74" s="26"/>
      <c r="J74" s="26"/>
      <c r="K74" s="26"/>
      <c r="L74" s="27">
        <f t="shared" si="3"/>
        <v>1</v>
      </c>
      <c r="M74" s="37"/>
      <c r="N74" s="27"/>
      <c r="O74" s="15"/>
      <c r="P74" s="32"/>
    </row>
    <row r="75" spans="1:16" ht="19.5" customHeight="1">
      <c r="A75" s="24"/>
      <c r="B75" s="6">
        <v>27013</v>
      </c>
      <c r="C75" s="6">
        <v>73</v>
      </c>
      <c r="D75" s="33" t="s">
        <v>118</v>
      </c>
      <c r="E75" s="44" t="s">
        <v>175</v>
      </c>
      <c r="F75" s="30">
        <f t="shared" ref="F75:K75" si="4">F76+F77+F78</f>
        <v>2</v>
      </c>
      <c r="G75" s="30">
        <f t="shared" si="4"/>
        <v>0</v>
      </c>
      <c r="H75" s="30">
        <f t="shared" si="4"/>
        <v>0</v>
      </c>
      <c r="I75" s="30">
        <f t="shared" si="4"/>
        <v>0</v>
      </c>
      <c r="J75" s="30">
        <f t="shared" si="4"/>
        <v>0</v>
      </c>
      <c r="K75" s="30">
        <f t="shared" si="4"/>
        <v>0</v>
      </c>
      <c r="L75" s="27">
        <f t="shared" si="3"/>
        <v>2</v>
      </c>
      <c r="M75" s="37"/>
      <c r="N75" s="27"/>
      <c r="O75" s="15"/>
      <c r="P75" s="32"/>
    </row>
    <row r="76" spans="1:16" ht="25.5">
      <c r="A76" s="24"/>
      <c r="B76" s="6">
        <v>27014</v>
      </c>
      <c r="C76" s="6">
        <v>74</v>
      </c>
      <c r="D76" s="46" t="s">
        <v>119</v>
      </c>
      <c r="E76" s="44" t="s">
        <v>176</v>
      </c>
      <c r="F76" s="26"/>
      <c r="G76" s="26"/>
      <c r="H76" s="26"/>
      <c r="I76" s="26"/>
      <c r="J76" s="26"/>
      <c r="K76" s="26"/>
      <c r="L76" s="27">
        <f t="shared" si="3"/>
        <v>0</v>
      </c>
      <c r="M76" s="37"/>
      <c r="N76" s="27"/>
      <c r="O76" s="15"/>
      <c r="P76" s="32"/>
    </row>
    <row r="77" spans="1:16">
      <c r="A77" s="24"/>
      <c r="B77" s="6">
        <v>27015</v>
      </c>
      <c r="C77" s="6">
        <v>75</v>
      </c>
      <c r="D77" s="46" t="s">
        <v>120</v>
      </c>
      <c r="E77" s="44" t="s">
        <v>177</v>
      </c>
      <c r="F77" s="26"/>
      <c r="G77" s="26"/>
      <c r="H77" s="26"/>
      <c r="I77" s="26"/>
      <c r="J77" s="26"/>
      <c r="K77" s="26"/>
      <c r="L77" s="27">
        <f t="shared" si="3"/>
        <v>0</v>
      </c>
      <c r="M77" s="37"/>
      <c r="N77" s="27"/>
      <c r="O77" s="15"/>
      <c r="P77" s="32"/>
    </row>
    <row r="78" spans="1:16" ht="25.5">
      <c r="A78" s="24"/>
      <c r="B78" s="6">
        <v>27016</v>
      </c>
      <c r="C78" s="6">
        <v>76</v>
      </c>
      <c r="D78" s="46" t="s">
        <v>121</v>
      </c>
      <c r="E78" s="44" t="s">
        <v>178</v>
      </c>
      <c r="F78" s="26">
        <v>2</v>
      </c>
      <c r="G78" s="26"/>
      <c r="H78" s="26"/>
      <c r="I78" s="26"/>
      <c r="J78" s="26"/>
      <c r="K78" s="26"/>
      <c r="L78" s="27">
        <f t="shared" si="3"/>
        <v>2</v>
      </c>
      <c r="M78" s="37"/>
      <c r="N78" s="27"/>
      <c r="O78" s="15"/>
      <c r="P78" s="32"/>
    </row>
    <row r="79" spans="1:16" ht="25.5">
      <c r="A79" s="24"/>
      <c r="B79" s="6">
        <v>27017</v>
      </c>
      <c r="C79" s="6">
        <v>77</v>
      </c>
      <c r="D79" s="33" t="s">
        <v>122</v>
      </c>
      <c r="E79" s="44" t="s">
        <v>179</v>
      </c>
      <c r="F79" s="26">
        <v>1</v>
      </c>
      <c r="G79" s="26"/>
      <c r="H79" s="26"/>
      <c r="I79" s="26"/>
      <c r="J79" s="26"/>
      <c r="K79" s="26"/>
      <c r="L79" s="27">
        <f t="shared" si="3"/>
        <v>1</v>
      </c>
      <c r="M79" s="37"/>
      <c r="N79" s="27"/>
      <c r="O79" s="15"/>
      <c r="P79" s="32"/>
    </row>
    <row r="80" spans="1:16" ht="25.5">
      <c r="A80" s="24"/>
      <c r="B80" s="6">
        <v>27018</v>
      </c>
      <c r="C80" s="6">
        <v>78</v>
      </c>
      <c r="D80" s="33" t="s">
        <v>123</v>
      </c>
      <c r="E80" s="44" t="s">
        <v>180</v>
      </c>
      <c r="F80" s="26"/>
      <c r="G80" s="26"/>
      <c r="H80" s="26"/>
      <c r="I80" s="26"/>
      <c r="J80" s="26"/>
      <c r="K80" s="26"/>
      <c r="L80" s="27">
        <f t="shared" si="3"/>
        <v>0</v>
      </c>
      <c r="M80" s="37"/>
      <c r="N80" s="27"/>
      <c r="O80" s="15"/>
      <c r="P80" s="32"/>
    </row>
    <row r="81" spans="1:16" ht="25.5">
      <c r="A81" s="24"/>
      <c r="B81" s="6">
        <v>27019</v>
      </c>
      <c r="C81" s="6">
        <v>79</v>
      </c>
      <c r="D81" s="33" t="s">
        <v>124</v>
      </c>
      <c r="E81" s="44" t="s">
        <v>181</v>
      </c>
      <c r="F81" s="26"/>
      <c r="G81" s="26"/>
      <c r="H81" s="26"/>
      <c r="I81" s="26"/>
      <c r="J81" s="26"/>
      <c r="K81" s="26"/>
      <c r="L81" s="27">
        <f t="shared" si="3"/>
        <v>0</v>
      </c>
      <c r="M81" s="37"/>
      <c r="N81" s="27"/>
      <c r="O81" s="15"/>
      <c r="P81" s="32"/>
    </row>
    <row r="82" spans="1:16" ht="25.5">
      <c r="A82" s="24"/>
      <c r="B82" s="6">
        <v>27020</v>
      </c>
      <c r="C82" s="6">
        <v>80</v>
      </c>
      <c r="D82" s="33" t="s">
        <v>125</v>
      </c>
      <c r="E82" s="44" t="s">
        <v>182</v>
      </c>
      <c r="F82" s="26"/>
      <c r="G82" s="26"/>
      <c r="H82" s="26"/>
      <c r="I82" s="26"/>
      <c r="J82" s="26"/>
      <c r="K82" s="26"/>
      <c r="L82" s="27">
        <f t="shared" si="3"/>
        <v>0</v>
      </c>
      <c r="M82" s="37"/>
      <c r="N82" s="27"/>
      <c r="O82" s="15"/>
      <c r="P82" s="32"/>
    </row>
    <row r="83" spans="1:16" ht="38.25">
      <c r="A83" s="24"/>
      <c r="B83" s="6">
        <v>27021</v>
      </c>
      <c r="C83" s="6">
        <v>81</v>
      </c>
      <c r="D83" s="33" t="s">
        <v>126</v>
      </c>
      <c r="E83" s="44" t="s">
        <v>183</v>
      </c>
      <c r="F83" s="26">
        <v>1</v>
      </c>
      <c r="G83" s="26"/>
      <c r="H83" s="26"/>
      <c r="I83" s="26"/>
      <c r="J83" s="26"/>
      <c r="K83" s="26"/>
      <c r="L83" s="27">
        <f t="shared" si="3"/>
        <v>1</v>
      </c>
      <c r="M83" s="37"/>
      <c r="N83" s="27"/>
      <c r="O83" s="15"/>
      <c r="P83" s="32"/>
    </row>
    <row r="84" spans="1:16" ht="25.5">
      <c r="A84" s="24"/>
      <c r="B84" s="6">
        <v>27022</v>
      </c>
      <c r="C84" s="6">
        <v>82</v>
      </c>
      <c r="D84" s="33" t="s">
        <v>127</v>
      </c>
      <c r="E84" s="44" t="s">
        <v>184</v>
      </c>
      <c r="F84" s="26"/>
      <c r="G84" s="26"/>
      <c r="H84" s="26"/>
      <c r="I84" s="26"/>
      <c r="J84" s="26"/>
      <c r="K84" s="26"/>
      <c r="L84" s="27">
        <f t="shared" si="3"/>
        <v>0</v>
      </c>
      <c r="M84" s="37"/>
      <c r="N84" s="27"/>
      <c r="O84" s="15"/>
      <c r="P84" s="32"/>
    </row>
    <row r="85" spans="1:16" ht="25.5">
      <c r="A85" s="24"/>
      <c r="B85" s="6">
        <v>27023</v>
      </c>
      <c r="C85" s="6">
        <v>83</v>
      </c>
      <c r="D85" s="33" t="s">
        <v>128</v>
      </c>
      <c r="E85" s="44" t="s">
        <v>185</v>
      </c>
      <c r="F85" s="26">
        <v>1</v>
      </c>
      <c r="G85" s="26"/>
      <c r="H85" s="26"/>
      <c r="I85" s="26"/>
      <c r="J85" s="26"/>
      <c r="K85" s="26"/>
      <c r="L85" s="27">
        <f t="shared" si="3"/>
        <v>1</v>
      </c>
      <c r="M85" s="37"/>
      <c r="N85" s="27"/>
      <c r="O85" s="15"/>
      <c r="P85" s="32"/>
    </row>
    <row r="86" spans="1:16" ht="25.5">
      <c r="A86" s="24"/>
      <c r="B86" s="6">
        <v>27024</v>
      </c>
      <c r="C86" s="6">
        <v>84</v>
      </c>
      <c r="D86" s="33" t="s">
        <v>129</v>
      </c>
      <c r="E86" s="44" t="s">
        <v>186</v>
      </c>
      <c r="F86" s="26">
        <v>1</v>
      </c>
      <c r="G86" s="26"/>
      <c r="H86" s="26"/>
      <c r="I86" s="26"/>
      <c r="J86" s="26"/>
      <c r="K86" s="26"/>
      <c r="L86" s="27">
        <f t="shared" si="3"/>
        <v>1</v>
      </c>
      <c r="M86" s="37"/>
      <c r="N86" s="27"/>
      <c r="O86" s="15"/>
      <c r="P86" s="32"/>
    </row>
    <row r="87" spans="1:16" ht="25.5">
      <c r="A87" s="2">
        <v>29</v>
      </c>
      <c r="B87" s="6" t="s">
        <v>49</v>
      </c>
      <c r="C87" s="6">
        <v>85</v>
      </c>
      <c r="D87" s="33" t="s">
        <v>16</v>
      </c>
      <c r="E87" s="44" t="s">
        <v>49</v>
      </c>
      <c r="F87" s="26">
        <v>1</v>
      </c>
      <c r="G87" s="26"/>
      <c r="H87" s="26"/>
      <c r="I87" s="26"/>
      <c r="J87" s="26"/>
      <c r="K87" s="26"/>
      <c r="L87" s="27">
        <f t="shared" si="3"/>
        <v>1</v>
      </c>
      <c r="M87" s="37"/>
      <c r="N87" s="27"/>
      <c r="O87" s="15"/>
      <c r="P87" s="32"/>
    </row>
    <row r="88" spans="1:16" ht="25.5">
      <c r="A88" s="2"/>
      <c r="B88" s="6">
        <v>30010</v>
      </c>
      <c r="C88" s="6">
        <v>86</v>
      </c>
      <c r="D88" s="46" t="s">
        <v>130</v>
      </c>
      <c r="E88" s="44" t="s">
        <v>187</v>
      </c>
      <c r="F88" s="26"/>
      <c r="G88" s="26"/>
      <c r="H88" s="26"/>
      <c r="I88" s="26"/>
      <c r="J88" s="26"/>
      <c r="K88" s="26"/>
      <c r="L88" s="27">
        <f t="shared" si="3"/>
        <v>0</v>
      </c>
      <c r="M88" s="37"/>
      <c r="N88" s="27"/>
      <c r="O88" s="15"/>
      <c r="P88" s="32"/>
    </row>
    <row r="89" spans="1:16" ht="26.25" customHeight="1">
      <c r="A89" s="2"/>
      <c r="B89" s="6">
        <v>30020</v>
      </c>
      <c r="C89" s="6">
        <v>87</v>
      </c>
      <c r="D89" s="46" t="s">
        <v>131</v>
      </c>
      <c r="E89" s="44" t="s">
        <v>188</v>
      </c>
      <c r="F89" s="26"/>
      <c r="G89" s="26"/>
      <c r="H89" s="26"/>
      <c r="I89" s="26"/>
      <c r="J89" s="26"/>
      <c r="K89" s="26"/>
      <c r="L89" s="27">
        <f t="shared" si="3"/>
        <v>0</v>
      </c>
      <c r="M89" s="37"/>
      <c r="N89" s="27"/>
      <c r="O89" s="15"/>
      <c r="P89" s="32"/>
    </row>
    <row r="90" spans="1:16" ht="25.5">
      <c r="A90" s="2"/>
      <c r="B90" s="6">
        <v>30030</v>
      </c>
      <c r="C90" s="6">
        <v>88</v>
      </c>
      <c r="D90" s="46" t="s">
        <v>132</v>
      </c>
      <c r="E90" s="44" t="s">
        <v>189</v>
      </c>
      <c r="F90" s="26">
        <v>1</v>
      </c>
      <c r="G90" s="26"/>
      <c r="H90" s="26"/>
      <c r="I90" s="26"/>
      <c r="J90" s="26"/>
      <c r="K90" s="26"/>
      <c r="L90" s="27">
        <f t="shared" si="3"/>
        <v>1</v>
      </c>
      <c r="M90" s="37"/>
      <c r="N90" s="27"/>
      <c r="O90" s="15"/>
      <c r="P90" s="32"/>
    </row>
    <row r="91" spans="1:16" ht="51">
      <c r="A91" s="2"/>
      <c r="B91" s="6">
        <v>30040</v>
      </c>
      <c r="C91" s="6">
        <v>89</v>
      </c>
      <c r="D91" s="33" t="s">
        <v>149</v>
      </c>
      <c r="E91" s="44" t="s">
        <v>190</v>
      </c>
      <c r="F91" s="26"/>
      <c r="G91" s="26"/>
      <c r="H91" s="26"/>
      <c r="I91" s="26"/>
      <c r="J91" s="26"/>
      <c r="K91" s="26"/>
      <c r="L91" s="27">
        <f t="shared" si="3"/>
        <v>0</v>
      </c>
      <c r="M91" s="37"/>
      <c r="N91" s="27"/>
      <c r="O91" s="15"/>
      <c r="P91" s="32"/>
    </row>
    <row r="92" spans="1:16" ht="51">
      <c r="A92" s="2"/>
      <c r="B92" s="6">
        <v>30050</v>
      </c>
      <c r="C92" s="6">
        <v>90</v>
      </c>
      <c r="D92" s="33" t="s">
        <v>213</v>
      </c>
      <c r="E92" s="44" t="s">
        <v>191</v>
      </c>
      <c r="F92" s="26"/>
      <c r="G92" s="26"/>
      <c r="H92" s="26"/>
      <c r="I92" s="26"/>
      <c r="J92" s="26"/>
      <c r="K92" s="26"/>
      <c r="L92" s="27">
        <f t="shared" si="3"/>
        <v>0</v>
      </c>
      <c r="M92" s="37"/>
      <c r="N92" s="27"/>
      <c r="O92" s="15"/>
      <c r="P92" s="32" t="s">
        <v>160</v>
      </c>
    </row>
    <row r="93" spans="1:16">
      <c r="A93" s="2">
        <v>32</v>
      </c>
      <c r="B93" s="6" t="s">
        <v>59</v>
      </c>
      <c r="C93" s="6">
        <v>91</v>
      </c>
      <c r="D93" s="33" t="s">
        <v>214</v>
      </c>
      <c r="E93" s="44" t="s">
        <v>59</v>
      </c>
      <c r="F93" s="35">
        <v>8053</v>
      </c>
      <c r="G93" s="35"/>
      <c r="H93" s="35"/>
      <c r="I93" s="35"/>
      <c r="J93" s="35"/>
      <c r="K93" s="35"/>
      <c r="L93" s="36">
        <f t="shared" si="3"/>
        <v>8053</v>
      </c>
      <c r="M93" s="42"/>
      <c r="N93" s="36"/>
      <c r="O93" s="15"/>
      <c r="P93" s="32"/>
    </row>
    <row r="94" spans="1:16" ht="27.75" customHeight="1">
      <c r="A94" s="2">
        <v>33</v>
      </c>
      <c r="B94" s="6" t="s">
        <v>68</v>
      </c>
      <c r="C94" s="6">
        <v>92</v>
      </c>
      <c r="D94" s="46" t="s">
        <v>17</v>
      </c>
      <c r="E94" s="44" t="s">
        <v>68</v>
      </c>
      <c r="F94" s="35"/>
      <c r="G94" s="35"/>
      <c r="H94" s="35"/>
      <c r="I94" s="35"/>
      <c r="J94" s="35"/>
      <c r="K94" s="35"/>
      <c r="L94" s="36">
        <f t="shared" ref="L94:L108" si="5">F94+G94+H94+I94+J94+K94</f>
        <v>0</v>
      </c>
      <c r="M94" s="42"/>
      <c r="N94" s="36"/>
      <c r="O94" s="15"/>
      <c r="P94" s="32"/>
    </row>
    <row r="95" spans="1:16">
      <c r="A95" s="2">
        <v>34</v>
      </c>
      <c r="B95" s="6" t="s">
        <v>60</v>
      </c>
      <c r="C95" s="6">
        <v>93</v>
      </c>
      <c r="D95" s="46" t="s">
        <v>18</v>
      </c>
      <c r="E95" s="44" t="s">
        <v>60</v>
      </c>
      <c r="F95" s="35"/>
      <c r="G95" s="35"/>
      <c r="H95" s="35"/>
      <c r="I95" s="35"/>
      <c r="J95" s="35"/>
      <c r="K95" s="35"/>
      <c r="L95" s="36">
        <f t="shared" si="5"/>
        <v>0</v>
      </c>
      <c r="M95" s="42"/>
      <c r="N95" s="36"/>
      <c r="O95" s="15"/>
      <c r="P95" s="32"/>
    </row>
    <row r="96" spans="1:16" ht="15.75" customHeight="1">
      <c r="A96" s="2">
        <v>35</v>
      </c>
      <c r="B96" s="6" t="s">
        <v>61</v>
      </c>
      <c r="C96" s="6">
        <v>94</v>
      </c>
      <c r="D96" s="46" t="s">
        <v>19</v>
      </c>
      <c r="E96" s="44" t="s">
        <v>61</v>
      </c>
      <c r="F96" s="35"/>
      <c r="G96" s="35"/>
      <c r="H96" s="35"/>
      <c r="I96" s="35"/>
      <c r="J96" s="35"/>
      <c r="K96" s="35"/>
      <c r="L96" s="36">
        <f t="shared" si="5"/>
        <v>0</v>
      </c>
      <c r="M96" s="42"/>
      <c r="N96" s="36"/>
      <c r="O96" s="15"/>
      <c r="P96" s="32"/>
    </row>
    <row r="97" spans="2:16">
      <c r="B97" s="6">
        <v>31010</v>
      </c>
      <c r="C97" s="6">
        <v>95</v>
      </c>
      <c r="D97" s="46" t="s">
        <v>133</v>
      </c>
      <c r="E97" s="44" t="s">
        <v>192</v>
      </c>
      <c r="F97" s="35"/>
      <c r="G97" s="35"/>
      <c r="H97" s="35"/>
      <c r="I97" s="35"/>
      <c r="J97" s="35"/>
      <c r="K97" s="35"/>
      <c r="L97" s="36">
        <f t="shared" si="5"/>
        <v>0</v>
      </c>
      <c r="M97" s="42"/>
      <c r="N97" s="36"/>
      <c r="O97" s="15"/>
      <c r="P97" s="32"/>
    </row>
    <row r="98" spans="2:16" ht="38.25">
      <c r="B98" s="6">
        <v>31011</v>
      </c>
      <c r="C98" s="6">
        <v>96</v>
      </c>
      <c r="D98" s="33" t="s">
        <v>134</v>
      </c>
      <c r="E98" s="44" t="s">
        <v>193</v>
      </c>
      <c r="F98" s="26"/>
      <c r="G98" s="26"/>
      <c r="H98" s="26"/>
      <c r="I98" s="26"/>
      <c r="J98" s="26"/>
      <c r="K98" s="26"/>
      <c r="L98" s="27">
        <f t="shared" si="5"/>
        <v>0</v>
      </c>
      <c r="M98" s="37"/>
      <c r="N98" s="27"/>
      <c r="O98" s="15"/>
      <c r="P98" s="32"/>
    </row>
    <row r="99" spans="2:16">
      <c r="B99" s="6">
        <v>31012</v>
      </c>
      <c r="C99" s="6">
        <v>97</v>
      </c>
      <c r="D99" s="46" t="s">
        <v>135</v>
      </c>
      <c r="E99" s="44" t="s">
        <v>194</v>
      </c>
      <c r="F99" s="26"/>
      <c r="G99" s="26"/>
      <c r="H99" s="26"/>
      <c r="I99" s="26"/>
      <c r="J99" s="26"/>
      <c r="K99" s="26"/>
      <c r="L99" s="27">
        <f t="shared" si="5"/>
        <v>0</v>
      </c>
      <c r="M99" s="37"/>
      <c r="N99" s="27"/>
      <c r="O99" s="15"/>
      <c r="P99" s="32"/>
    </row>
    <row r="100" spans="2:16" ht="38.25">
      <c r="B100" s="6">
        <v>31013</v>
      </c>
      <c r="C100" s="6">
        <v>98</v>
      </c>
      <c r="D100" s="33" t="s">
        <v>136</v>
      </c>
      <c r="E100" s="44" t="s">
        <v>194</v>
      </c>
      <c r="F100" s="26"/>
      <c r="G100" s="26"/>
      <c r="H100" s="26"/>
      <c r="I100" s="26"/>
      <c r="J100" s="26"/>
      <c r="K100" s="26"/>
      <c r="L100" s="27">
        <f t="shared" si="5"/>
        <v>0</v>
      </c>
      <c r="M100" s="37"/>
      <c r="N100" s="27"/>
      <c r="O100" s="15"/>
      <c r="P100" s="32"/>
    </row>
    <row r="101" spans="2:16" ht="51">
      <c r="B101" s="6">
        <v>31022</v>
      </c>
      <c r="C101" s="6">
        <v>99</v>
      </c>
      <c r="D101" s="33" t="s">
        <v>217</v>
      </c>
      <c r="E101" s="44" t="s">
        <v>195</v>
      </c>
      <c r="F101" s="26">
        <v>71</v>
      </c>
      <c r="G101" s="26"/>
      <c r="H101" s="26"/>
      <c r="I101" s="26"/>
      <c r="J101" s="26"/>
      <c r="K101" s="26"/>
      <c r="L101" s="27">
        <f t="shared" si="5"/>
        <v>71</v>
      </c>
      <c r="M101" s="37"/>
      <c r="N101" s="27"/>
      <c r="O101" s="15"/>
      <c r="P101" s="32"/>
    </row>
    <row r="102" spans="2:16">
      <c r="B102" s="6">
        <v>31023</v>
      </c>
      <c r="C102" s="6">
        <v>100</v>
      </c>
      <c r="D102" s="46" t="s">
        <v>215</v>
      </c>
      <c r="E102" s="44" t="s">
        <v>196</v>
      </c>
      <c r="F102" s="26">
        <v>71</v>
      </c>
      <c r="G102" s="26"/>
      <c r="H102" s="26"/>
      <c r="I102" s="26"/>
      <c r="J102" s="26"/>
      <c r="K102" s="26"/>
      <c r="L102" s="27">
        <f t="shared" si="5"/>
        <v>71</v>
      </c>
      <c r="M102" s="37"/>
      <c r="N102" s="27"/>
      <c r="O102" s="15"/>
      <c r="P102" s="32"/>
    </row>
    <row r="103" spans="2:16" ht="76.5">
      <c r="B103" s="6">
        <v>31024</v>
      </c>
      <c r="C103" s="6">
        <v>101</v>
      </c>
      <c r="D103" s="33" t="s">
        <v>137</v>
      </c>
      <c r="E103" s="44" t="s">
        <v>197</v>
      </c>
      <c r="F103" s="26">
        <v>71</v>
      </c>
      <c r="G103" s="26"/>
      <c r="H103" s="26"/>
      <c r="I103" s="26"/>
      <c r="J103" s="26"/>
      <c r="K103" s="26"/>
      <c r="L103" s="27">
        <f t="shared" si="5"/>
        <v>71</v>
      </c>
      <c r="M103" s="37"/>
      <c r="N103" s="27"/>
      <c r="O103" s="15"/>
      <c r="P103" s="32"/>
    </row>
    <row r="104" spans="2:16" ht="25.5">
      <c r="B104" s="6">
        <v>31025</v>
      </c>
      <c r="C104" s="6">
        <v>102</v>
      </c>
      <c r="D104" s="33" t="s">
        <v>138</v>
      </c>
      <c r="E104" s="44" t="s">
        <v>198</v>
      </c>
      <c r="F104" s="26">
        <v>71</v>
      </c>
      <c r="G104" s="26"/>
      <c r="H104" s="26"/>
      <c r="I104" s="26"/>
      <c r="J104" s="26"/>
      <c r="K104" s="26"/>
      <c r="L104" s="27">
        <f t="shared" si="5"/>
        <v>71</v>
      </c>
      <c r="M104" s="37"/>
      <c r="N104" s="27"/>
      <c r="O104" s="15"/>
      <c r="P104" s="32"/>
    </row>
    <row r="105" spans="2:16" ht="38.25">
      <c r="B105" s="6">
        <v>31026</v>
      </c>
      <c r="C105" s="6">
        <v>103</v>
      </c>
      <c r="D105" s="33" t="s">
        <v>139</v>
      </c>
      <c r="E105" s="44" t="s">
        <v>199</v>
      </c>
      <c r="F105" s="26"/>
      <c r="G105" s="26"/>
      <c r="H105" s="26"/>
      <c r="I105" s="26"/>
      <c r="J105" s="26"/>
      <c r="K105" s="26"/>
      <c r="L105" s="27">
        <f t="shared" si="5"/>
        <v>0</v>
      </c>
      <c r="M105" s="37"/>
      <c r="N105" s="27"/>
      <c r="O105" s="15"/>
      <c r="P105" s="32"/>
    </row>
    <row r="106" spans="2:16" ht="51">
      <c r="B106" s="6">
        <v>31027</v>
      </c>
      <c r="C106" s="6">
        <v>104</v>
      </c>
      <c r="D106" s="33" t="s">
        <v>140</v>
      </c>
      <c r="E106" s="44" t="s">
        <v>200</v>
      </c>
      <c r="F106" s="26"/>
      <c r="G106" s="26"/>
      <c r="H106" s="26"/>
      <c r="I106" s="26"/>
      <c r="J106" s="26"/>
      <c r="K106" s="26"/>
      <c r="L106" s="27">
        <f t="shared" si="5"/>
        <v>0</v>
      </c>
      <c r="M106" s="37"/>
      <c r="N106" s="27"/>
      <c r="O106" s="15"/>
      <c r="P106" s="32" t="s">
        <v>158</v>
      </c>
    </row>
    <row r="107" spans="2:16" ht="38.25">
      <c r="B107" s="6">
        <v>31028</v>
      </c>
      <c r="C107" s="6">
        <v>105</v>
      </c>
      <c r="D107" s="33" t="s">
        <v>141</v>
      </c>
      <c r="E107" s="44" t="s">
        <v>201</v>
      </c>
      <c r="F107" s="26"/>
      <c r="G107" s="26"/>
      <c r="H107" s="26"/>
      <c r="I107" s="26"/>
      <c r="J107" s="26"/>
      <c r="K107" s="26"/>
      <c r="L107" s="27">
        <f t="shared" si="5"/>
        <v>0</v>
      </c>
      <c r="M107" s="37"/>
      <c r="N107" s="27"/>
      <c r="O107" s="15"/>
      <c r="P107" s="32" t="s">
        <v>158</v>
      </c>
    </row>
    <row r="108" spans="2:16">
      <c r="B108" s="6">
        <v>31029</v>
      </c>
      <c r="C108" s="6">
        <v>106</v>
      </c>
      <c r="D108" s="46" t="s">
        <v>142</v>
      </c>
      <c r="E108" s="44" t="s">
        <v>202</v>
      </c>
      <c r="F108" s="26"/>
      <c r="G108" s="26"/>
      <c r="H108" s="26"/>
      <c r="I108" s="26"/>
      <c r="J108" s="26"/>
      <c r="K108" s="26"/>
      <c r="L108" s="27">
        <f t="shared" si="5"/>
        <v>0</v>
      </c>
      <c r="M108" s="37"/>
      <c r="N108" s="27"/>
      <c r="O108" s="15"/>
      <c r="P108" s="32" t="s">
        <v>158</v>
      </c>
    </row>
  </sheetData>
  <mergeCells count="1">
    <mergeCell ref="F3:L3"/>
  </mergeCells>
  <phoneticPr fontId="0" type="noConversion"/>
  <conditionalFormatting sqref="F72">
    <cfRule type="expression" dxfId="200" priority="271" stopIfTrue="1">
      <formula>OR(AND(F72&gt;0,F76&lt;1),AND(F72&lt;1,F76&gt;0,))</formula>
    </cfRule>
  </conditionalFormatting>
  <conditionalFormatting sqref="G72">
    <cfRule type="expression" dxfId="199" priority="270" stopIfTrue="1">
      <formula>OR(AND(G72&gt;0,G76&lt;1),AND(G72&lt;1,G76&gt;0,))</formula>
    </cfRule>
  </conditionalFormatting>
  <conditionalFormatting sqref="H72">
    <cfRule type="expression" dxfId="198" priority="269" stopIfTrue="1">
      <formula>OR(AND(H72&gt;0,H76&lt;1),AND(H72&lt;1,H76&gt;0,))</formula>
    </cfRule>
  </conditionalFormatting>
  <conditionalFormatting sqref="I72">
    <cfRule type="expression" dxfId="197" priority="268" stopIfTrue="1">
      <formula>OR(AND(I72&gt;0,I76&lt;1),AND(I72&lt;1,I76&gt;0,))</formula>
    </cfRule>
  </conditionalFormatting>
  <conditionalFormatting sqref="J72">
    <cfRule type="expression" dxfId="196" priority="267" stopIfTrue="1">
      <formula>OR(AND(J72&gt;0,J76&lt;1),AND(J72&lt;1,J76&gt;0,))</formula>
    </cfRule>
  </conditionalFormatting>
  <conditionalFormatting sqref="K72">
    <cfRule type="expression" dxfId="195" priority="266" stopIfTrue="1">
      <formula>OR(AND(K72&gt;0,K76&lt;1),AND(K72&lt;1,K76&gt;0,))</formula>
    </cfRule>
  </conditionalFormatting>
  <conditionalFormatting sqref="F73">
    <cfRule type="expression" dxfId="194" priority="259" stopIfTrue="1">
      <formula>OR(AND(F73&gt;0,F77&lt;1),AND(F73&lt;1,F77&gt;0,))</formula>
    </cfRule>
  </conditionalFormatting>
  <conditionalFormatting sqref="F74">
    <cfRule type="expression" dxfId="193" priority="258" stopIfTrue="1">
      <formula>OR(AND(F74&gt;0,F78&lt;1),AND(F74&lt;1,F78&gt;0,))</formula>
    </cfRule>
  </conditionalFormatting>
  <conditionalFormatting sqref="G73">
    <cfRule type="expression" dxfId="192" priority="257" stopIfTrue="1">
      <formula>OR(AND(G73&gt;0,G77&lt;1),AND(G73&lt;1,G77&gt;0,))</formula>
    </cfRule>
  </conditionalFormatting>
  <conditionalFormatting sqref="H73">
    <cfRule type="expression" dxfId="191" priority="256" stopIfTrue="1">
      <formula>OR(AND(H73&gt;0,H77&lt;1),AND(H73&lt;1,H77&gt;0,))</formula>
    </cfRule>
  </conditionalFormatting>
  <conditionalFormatting sqref="I73">
    <cfRule type="expression" dxfId="190" priority="255" stopIfTrue="1">
      <formula>OR(AND(I73&gt;0,I77&lt;1),AND(I73&lt;1,I77&gt;0,))</formula>
    </cfRule>
  </conditionalFormatting>
  <conditionalFormatting sqref="J73">
    <cfRule type="expression" dxfId="189" priority="254" stopIfTrue="1">
      <formula>OR(AND(J73&gt;0,J77&lt;1),AND(J73&lt;1,J77&gt;0,))</formula>
    </cfRule>
  </conditionalFormatting>
  <conditionalFormatting sqref="K73">
    <cfRule type="expression" dxfId="188" priority="253" stopIfTrue="1">
      <formula>OR(AND(K73&gt;0,K77&lt;1),AND(K73&lt;1,K77&gt;0,))</formula>
    </cfRule>
  </conditionalFormatting>
  <conditionalFormatting sqref="G74">
    <cfRule type="expression" dxfId="187" priority="252" stopIfTrue="1">
      <formula>OR(AND(G74&gt;0,G78&lt;1),AND(G74&lt;1,G78&gt;0,))</formula>
    </cfRule>
  </conditionalFormatting>
  <conditionalFormatting sqref="H74">
    <cfRule type="expression" dxfId="186" priority="251" stopIfTrue="1">
      <formula>OR(AND(H74&gt;0,H78&lt;1),AND(H74&lt;1,H78&gt;0,))</formula>
    </cfRule>
  </conditionalFormatting>
  <conditionalFormatting sqref="I74">
    <cfRule type="expression" dxfId="185" priority="250" stopIfTrue="1">
      <formula>OR(AND(I74&gt;0,I78&lt;1),AND(I74&lt;1,I78&gt;0,))</formula>
    </cfRule>
  </conditionalFormatting>
  <conditionalFormatting sqref="J74">
    <cfRule type="expression" dxfId="184" priority="249" stopIfTrue="1">
      <formula>OR(AND(J74&gt;0,J78&lt;1),AND(J74&lt;1,J78&gt;0,))</formula>
    </cfRule>
  </conditionalFormatting>
  <conditionalFormatting sqref="K74">
    <cfRule type="expression" dxfId="183" priority="248" stopIfTrue="1">
      <formula>OR(AND(K74&gt;0,K78&lt;1),AND(K74&lt;1,K78&gt;0,))</formula>
    </cfRule>
  </conditionalFormatting>
  <conditionalFormatting sqref="F76">
    <cfRule type="expression" dxfId="182" priority="247" stopIfTrue="1">
      <formula>OR(AND(F72&gt;0,F76&lt;1),AND(F72&lt;1,F76&gt;0))</formula>
    </cfRule>
  </conditionalFormatting>
  <conditionalFormatting sqref="G76">
    <cfRule type="expression" dxfId="181" priority="246" stopIfTrue="1">
      <formula>OR(AND(G72&gt;0,G76&lt;1),AND(G72&lt;1,G76&gt;0,))</formula>
    </cfRule>
  </conditionalFormatting>
  <conditionalFormatting sqref="H76">
    <cfRule type="expression" dxfId="180" priority="245" stopIfTrue="1">
      <formula>OR(AND(H72&gt;0,H76&lt;1),AND(H72&lt;1,H76&gt;0,))</formula>
    </cfRule>
  </conditionalFormatting>
  <conditionalFormatting sqref="I76">
    <cfRule type="expression" dxfId="179" priority="244" stopIfTrue="1">
      <formula>OR(AND(I72&gt;0,I76&lt;1),AND(I72&lt;1,I76&gt;0,))</formula>
    </cfRule>
  </conditionalFormatting>
  <conditionalFormatting sqref="J76">
    <cfRule type="expression" dxfId="178" priority="243" stopIfTrue="1">
      <formula>OR(AND(J72&gt;0,J76&lt;1),AND(J72&lt;1,J76&gt;0,))</formula>
    </cfRule>
  </conditionalFormatting>
  <conditionalFormatting sqref="K76">
    <cfRule type="expression" dxfId="177" priority="242" stopIfTrue="1">
      <formula>OR(AND(K72&gt;0,K76&lt;1),AND(K72&lt;1,K76&gt;0,))</formula>
    </cfRule>
  </conditionalFormatting>
  <conditionalFormatting sqref="G76">
    <cfRule type="expression" dxfId="176" priority="229" stopIfTrue="1">
      <formula>OR(AND(G72&gt;0,G76&lt;1),AND(G72&lt;1,G76&gt;0))</formula>
    </cfRule>
  </conditionalFormatting>
  <conditionalFormatting sqref="H76">
    <cfRule type="expression" dxfId="175" priority="228" stopIfTrue="1">
      <formula>OR(AND(H72&gt;0,H76&lt;1),AND(H72&lt;1,H76&gt;0))</formula>
    </cfRule>
  </conditionalFormatting>
  <conditionalFormatting sqref="I76">
    <cfRule type="expression" dxfId="174" priority="227" stopIfTrue="1">
      <formula>OR(AND(I72&gt;0,I76&lt;1),AND(I72&lt;1,I76&gt;0))</formula>
    </cfRule>
  </conditionalFormatting>
  <conditionalFormatting sqref="J76">
    <cfRule type="expression" dxfId="173" priority="226" stopIfTrue="1">
      <formula>OR(AND(J72&gt;0,J76&lt;1),AND(J72&lt;1,J76&gt;0))</formula>
    </cfRule>
  </conditionalFormatting>
  <conditionalFormatting sqref="K76">
    <cfRule type="expression" dxfId="172" priority="225" stopIfTrue="1">
      <formula>OR(AND(K72&gt;0,K76&lt;1),AND(K72&lt;1,K76&gt;0))</formula>
    </cfRule>
  </conditionalFormatting>
  <conditionalFormatting sqref="F77">
    <cfRule type="expression" dxfId="171" priority="222" stopIfTrue="1">
      <formula>OR(AND(F73&gt;0,F77&lt;1),AND(F73&lt;1,F77&gt;0))</formula>
    </cfRule>
  </conditionalFormatting>
  <conditionalFormatting sqref="F78">
    <cfRule type="expression" dxfId="170" priority="221" stopIfTrue="1">
      <formula>OR(AND(F74&gt;0,F78&lt;1),AND(F74&lt;1,F78&gt;0))</formula>
    </cfRule>
  </conditionalFormatting>
  <conditionalFormatting sqref="G77">
    <cfRule type="expression" dxfId="169" priority="220" stopIfTrue="1">
      <formula>OR(AND(G73&gt;0,G77&lt;1),AND(G73&lt;1,G77&gt;0))</formula>
    </cfRule>
  </conditionalFormatting>
  <conditionalFormatting sqref="H77">
    <cfRule type="expression" dxfId="168" priority="219" stopIfTrue="1">
      <formula>OR(AND(H73&gt;0,H77&lt;1),AND(H73&lt;1,H77&gt;0))</formula>
    </cfRule>
  </conditionalFormatting>
  <conditionalFormatting sqref="I77">
    <cfRule type="expression" dxfId="167" priority="218" stopIfTrue="1">
      <formula>OR(AND(I73&gt;0,I77&lt;1),AND(I73&lt;1,I77&gt;0))</formula>
    </cfRule>
  </conditionalFormatting>
  <conditionalFormatting sqref="J77">
    <cfRule type="expression" dxfId="166" priority="217" stopIfTrue="1">
      <formula>OR(AND(J73&gt;0,J77&lt;1),AND(J73&lt;1,J77&gt;0))</formula>
    </cfRule>
  </conditionalFormatting>
  <conditionalFormatting sqref="K77">
    <cfRule type="expression" dxfId="165" priority="216" stopIfTrue="1">
      <formula>OR(AND(K73&gt;0,K77&lt;1),AND(K73&lt;1,K77&gt;0))</formula>
    </cfRule>
  </conditionalFormatting>
  <conditionalFormatting sqref="G78">
    <cfRule type="expression" dxfId="164" priority="215" stopIfTrue="1">
      <formula>OR(AND(G74&gt;0,G78&lt;1),AND(G74&lt;1,G78&gt;0))</formula>
    </cfRule>
  </conditionalFormatting>
  <conditionalFormatting sqref="H78">
    <cfRule type="expression" dxfId="163" priority="214" stopIfTrue="1">
      <formula>OR(AND(H74&gt;0,H78&lt;1),AND(H74&lt;1,H78&gt;0))</formula>
    </cfRule>
  </conditionalFormatting>
  <conditionalFormatting sqref="I78">
    <cfRule type="expression" dxfId="162" priority="213" stopIfTrue="1">
      <formula>OR(AND(I74&gt;0,I78&lt;1),AND(I74&lt;1,I78&gt;0))</formula>
    </cfRule>
  </conditionalFormatting>
  <conditionalFormatting sqref="J78">
    <cfRule type="expression" dxfId="161" priority="212" stopIfTrue="1">
      <formula>OR(AND(J74&gt;0,J78&lt;1),AND(J74&lt;1,J78&gt;0))</formula>
    </cfRule>
  </conditionalFormatting>
  <conditionalFormatting sqref="K78">
    <cfRule type="expression" dxfId="160" priority="211" stopIfTrue="1">
      <formula>OR(AND(K74&gt;0,K78&lt;1),AND(K74&lt;1,K78&gt;0))</formula>
    </cfRule>
  </conditionalFormatting>
  <conditionalFormatting sqref="F5">
    <cfRule type="expression" dxfId="159" priority="181" stopIfTrue="1">
      <formula>AND(F5&gt;0,F6&lt;1)</formula>
    </cfRule>
  </conditionalFormatting>
  <conditionalFormatting sqref="F6">
    <cfRule type="expression" dxfId="158" priority="180" stopIfTrue="1">
      <formula>AND(F5&lt;1,F6&gt;0)</formula>
    </cfRule>
  </conditionalFormatting>
  <conditionalFormatting sqref="G5">
    <cfRule type="expression" dxfId="157" priority="179" stopIfTrue="1">
      <formula>AND(G5&gt;0,G6&lt;1)</formula>
    </cfRule>
  </conditionalFormatting>
  <conditionalFormatting sqref="G6">
    <cfRule type="expression" dxfId="156" priority="178" stopIfTrue="1">
      <formula>AND(G5&lt;1,G6&gt;0)</formula>
    </cfRule>
  </conditionalFormatting>
  <conditionalFormatting sqref="H5">
    <cfRule type="expression" dxfId="155" priority="177" stopIfTrue="1">
      <formula>AND(H5&gt;0,H6&lt;1)</formula>
    </cfRule>
  </conditionalFormatting>
  <conditionalFormatting sqref="H6">
    <cfRule type="expression" dxfId="154" priority="176" stopIfTrue="1">
      <formula>AND(H5&lt;1,H6&gt;0)</formula>
    </cfRule>
  </conditionalFormatting>
  <conditionalFormatting sqref="I5">
    <cfRule type="expression" dxfId="153" priority="175" stopIfTrue="1">
      <formula>AND(I5&gt;0,I6&lt;1)</formula>
    </cfRule>
  </conditionalFormatting>
  <conditionalFormatting sqref="I6">
    <cfRule type="expression" dxfId="152" priority="174" stopIfTrue="1">
      <formula>AND(I5&lt;1,I6&gt;0)</formula>
    </cfRule>
  </conditionalFormatting>
  <conditionalFormatting sqref="J5">
    <cfRule type="expression" dxfId="151" priority="173" stopIfTrue="1">
      <formula>AND(J5&gt;0,J6&lt;1)</formula>
    </cfRule>
  </conditionalFormatting>
  <conditionalFormatting sqref="J6">
    <cfRule type="expression" dxfId="150" priority="172" stopIfTrue="1">
      <formula>AND(J5&lt;1,J6&gt;0)</formula>
    </cfRule>
  </conditionalFormatting>
  <conditionalFormatting sqref="K5">
    <cfRule type="expression" dxfId="149" priority="171" stopIfTrue="1">
      <formula>AND(K5&gt;0,K6&lt;1)</formula>
    </cfRule>
  </conditionalFormatting>
  <conditionalFormatting sqref="K6">
    <cfRule type="expression" dxfId="148" priority="170" stopIfTrue="1">
      <formula>AND(K5&lt;1,K6&gt;0)</formula>
    </cfRule>
  </conditionalFormatting>
  <conditionalFormatting sqref="F11">
    <cfRule type="expression" dxfId="147" priority="169" stopIfTrue="1">
      <formula>F11&lt;F12</formula>
    </cfRule>
  </conditionalFormatting>
  <conditionalFormatting sqref="F12">
    <cfRule type="expression" dxfId="146" priority="168" stopIfTrue="1">
      <formula>F11&lt;F12</formula>
    </cfRule>
  </conditionalFormatting>
  <conditionalFormatting sqref="G11">
    <cfRule type="expression" dxfId="145" priority="167" stopIfTrue="1">
      <formula>G11&lt;G12</formula>
    </cfRule>
  </conditionalFormatting>
  <conditionalFormatting sqref="G12">
    <cfRule type="expression" dxfId="144" priority="166" stopIfTrue="1">
      <formula>G11&lt;G12</formula>
    </cfRule>
  </conditionalFormatting>
  <conditionalFormatting sqref="H11">
    <cfRule type="expression" dxfId="143" priority="165" stopIfTrue="1">
      <formula>H11&lt;H12</formula>
    </cfRule>
  </conditionalFormatting>
  <conditionalFormatting sqref="H12">
    <cfRule type="expression" dxfId="142" priority="164" stopIfTrue="1">
      <formula>H11&lt;H12</formula>
    </cfRule>
  </conditionalFormatting>
  <conditionalFormatting sqref="I11">
    <cfRule type="expression" dxfId="141" priority="163" stopIfTrue="1">
      <formula>I11&lt;I12</formula>
    </cfRule>
  </conditionalFormatting>
  <conditionalFormatting sqref="I12">
    <cfRule type="expression" dxfId="140" priority="162" stopIfTrue="1">
      <formula>I11&lt;I12</formula>
    </cfRule>
  </conditionalFormatting>
  <conditionalFormatting sqref="J11">
    <cfRule type="expression" dxfId="139" priority="161" stopIfTrue="1">
      <formula>J11&lt;J12</formula>
    </cfRule>
  </conditionalFormatting>
  <conditionalFormatting sqref="J12">
    <cfRule type="expression" dxfId="138" priority="160" stopIfTrue="1">
      <formula>J11&lt;J12</formula>
    </cfRule>
  </conditionalFormatting>
  <conditionalFormatting sqref="K11">
    <cfRule type="expression" dxfId="137" priority="159" stopIfTrue="1">
      <formula>K11&lt;K12</formula>
    </cfRule>
  </conditionalFormatting>
  <conditionalFormatting sqref="K12">
    <cfRule type="expression" dxfId="136" priority="158" stopIfTrue="1">
      <formula>K11&lt;K12</formula>
    </cfRule>
  </conditionalFormatting>
  <conditionalFormatting sqref="F13">
    <cfRule type="expression" dxfId="135" priority="157" stopIfTrue="1">
      <formula>F12&lt;F13</formula>
    </cfRule>
  </conditionalFormatting>
  <conditionalFormatting sqref="G13">
    <cfRule type="expression" dxfId="134" priority="156" stopIfTrue="1">
      <formula>G12&lt;G13</formula>
    </cfRule>
  </conditionalFormatting>
  <conditionalFormatting sqref="H13">
    <cfRule type="expression" dxfId="133" priority="155" stopIfTrue="1">
      <formula>H12&lt;H13</formula>
    </cfRule>
  </conditionalFormatting>
  <conditionalFormatting sqref="I13">
    <cfRule type="expression" dxfId="132" priority="154" stopIfTrue="1">
      <formula>I12&lt;I13</formula>
    </cfRule>
  </conditionalFormatting>
  <conditionalFormatting sqref="J13">
    <cfRule type="expression" dxfId="131" priority="153" stopIfTrue="1">
      <formula>J12&lt;J13</formula>
    </cfRule>
  </conditionalFormatting>
  <conditionalFormatting sqref="K13">
    <cfRule type="expression" dxfId="130" priority="152" stopIfTrue="1">
      <formula>K12&lt;K13</formula>
    </cfRule>
  </conditionalFormatting>
  <conditionalFormatting sqref="F16">
    <cfRule type="expression" dxfId="129" priority="151" stopIfTrue="1">
      <formula>F16&lt;F17</formula>
    </cfRule>
  </conditionalFormatting>
  <conditionalFormatting sqref="F17">
    <cfRule type="expression" dxfId="128" priority="150" stopIfTrue="1">
      <formula>F16&lt;F17</formula>
    </cfRule>
  </conditionalFormatting>
  <conditionalFormatting sqref="G16">
    <cfRule type="expression" dxfId="127" priority="149" stopIfTrue="1">
      <formula>G16&lt;G17</formula>
    </cfRule>
  </conditionalFormatting>
  <conditionalFormatting sqref="G17">
    <cfRule type="expression" dxfId="126" priority="148" stopIfTrue="1">
      <formula>G16&lt;G17</formula>
    </cfRule>
  </conditionalFormatting>
  <conditionalFormatting sqref="H16">
    <cfRule type="expression" dxfId="125" priority="147" stopIfTrue="1">
      <formula>H16&lt;H17</formula>
    </cfRule>
  </conditionalFormatting>
  <conditionalFormatting sqref="H17">
    <cfRule type="expression" dxfId="124" priority="146" stopIfTrue="1">
      <formula>H16&lt;H17</formula>
    </cfRule>
  </conditionalFormatting>
  <conditionalFormatting sqref="I16">
    <cfRule type="expression" dxfId="123" priority="145" stopIfTrue="1">
      <formula>I16&lt;I17</formula>
    </cfRule>
  </conditionalFormatting>
  <conditionalFormatting sqref="I17">
    <cfRule type="expression" dxfId="122" priority="144" stopIfTrue="1">
      <formula>I16&lt;I17</formula>
    </cfRule>
  </conditionalFormatting>
  <conditionalFormatting sqref="J16">
    <cfRule type="expression" dxfId="121" priority="143" stopIfTrue="1">
      <formula>J16&lt;J17</formula>
    </cfRule>
  </conditionalFormatting>
  <conditionalFormatting sqref="J17">
    <cfRule type="expression" dxfId="120" priority="142" stopIfTrue="1">
      <formula>J16&lt;J17</formula>
    </cfRule>
  </conditionalFormatting>
  <conditionalFormatting sqref="K16">
    <cfRule type="expression" dxfId="119" priority="141" stopIfTrue="1">
      <formula>K16&lt;K17</formula>
    </cfRule>
  </conditionalFormatting>
  <conditionalFormatting sqref="K17">
    <cfRule type="expression" dxfId="118" priority="140" stopIfTrue="1">
      <formula>K16&lt;K17</formula>
    </cfRule>
  </conditionalFormatting>
  <conditionalFormatting sqref="F18">
    <cfRule type="expression" dxfId="117" priority="139" stopIfTrue="1">
      <formula>AND(F18&gt;0,F19&lt;1)</formula>
    </cfRule>
  </conditionalFormatting>
  <conditionalFormatting sqref="F19">
    <cfRule type="expression" dxfId="116" priority="138" stopIfTrue="1">
      <formula>AND(F19&gt;0,F18&lt;1)</formula>
    </cfRule>
  </conditionalFormatting>
  <conditionalFormatting sqref="G18">
    <cfRule type="expression" dxfId="115" priority="137" stopIfTrue="1">
      <formula>AND(G18&gt;0,G19&lt;1)</formula>
    </cfRule>
  </conditionalFormatting>
  <conditionalFormatting sqref="H18">
    <cfRule type="expression" dxfId="114" priority="135" stopIfTrue="1">
      <formula>AND(H18&gt;0,H19&lt;1)</formula>
    </cfRule>
  </conditionalFormatting>
  <conditionalFormatting sqref="I18">
    <cfRule type="expression" dxfId="113" priority="133" stopIfTrue="1">
      <formula>AND(I18&gt;0,I19&lt;1)</formula>
    </cfRule>
  </conditionalFormatting>
  <conditionalFormatting sqref="J18">
    <cfRule type="expression" dxfId="112" priority="131" stopIfTrue="1">
      <formula>AND(J18&gt;0,J19&lt;1)</formula>
    </cfRule>
  </conditionalFormatting>
  <conditionalFormatting sqref="K18">
    <cfRule type="expression" dxfId="111" priority="129" stopIfTrue="1">
      <formula>AND(K18&gt;0,K19&lt;1)</formula>
    </cfRule>
  </conditionalFormatting>
  <conditionalFormatting sqref="F20">
    <cfRule type="expression" dxfId="110" priority="127" stopIfTrue="1">
      <formula>AND(F20&gt;0,F21&lt;1)</formula>
    </cfRule>
  </conditionalFormatting>
  <conditionalFormatting sqref="F21">
    <cfRule type="expression" dxfId="109" priority="126" stopIfTrue="1">
      <formula>AND(F21&gt;0,F20&lt;1)</formula>
    </cfRule>
  </conditionalFormatting>
  <conditionalFormatting sqref="G20">
    <cfRule type="expression" dxfId="108" priority="125" stopIfTrue="1">
      <formula>AND(G20&gt;0,G21&lt;1)</formula>
    </cfRule>
  </conditionalFormatting>
  <conditionalFormatting sqref="H20">
    <cfRule type="expression" dxfId="107" priority="123" stopIfTrue="1">
      <formula>AND(H20&gt;0,H21&lt;1)</formula>
    </cfRule>
  </conditionalFormatting>
  <conditionalFormatting sqref="I20">
    <cfRule type="expression" dxfId="106" priority="121" stopIfTrue="1">
      <formula>AND(I20&gt;0,I21&lt;1)</formula>
    </cfRule>
  </conditionalFormatting>
  <conditionalFormatting sqref="J20">
    <cfRule type="expression" dxfId="105" priority="119" stopIfTrue="1">
      <formula>AND(J20&gt;0,J21&lt;1)</formula>
    </cfRule>
  </conditionalFormatting>
  <conditionalFormatting sqref="K20">
    <cfRule type="expression" dxfId="104" priority="117" stopIfTrue="1">
      <formula>AND(K20&gt;0,K21&lt;1)</formula>
    </cfRule>
  </conditionalFormatting>
  <conditionalFormatting sqref="F23">
    <cfRule type="expression" dxfId="103" priority="115" stopIfTrue="1">
      <formula>F23&lt;F24</formula>
    </cfRule>
  </conditionalFormatting>
  <conditionalFormatting sqref="G23">
    <cfRule type="expression" dxfId="102" priority="114" stopIfTrue="1">
      <formula>G23&lt;G24</formula>
    </cfRule>
  </conditionalFormatting>
  <conditionalFormatting sqref="H23">
    <cfRule type="expression" dxfId="101" priority="113" stopIfTrue="1">
      <formula>H23&lt;H24</formula>
    </cfRule>
  </conditionalFormatting>
  <conditionalFormatting sqref="I23">
    <cfRule type="expression" dxfId="100" priority="112" stopIfTrue="1">
      <formula>I23&lt;I24</formula>
    </cfRule>
  </conditionalFormatting>
  <conditionalFormatting sqref="J23">
    <cfRule type="expression" dxfId="99" priority="111" stopIfTrue="1">
      <formula>J23&lt;J24</formula>
    </cfRule>
  </conditionalFormatting>
  <conditionalFormatting sqref="K23">
    <cfRule type="expression" dxfId="98" priority="110" stopIfTrue="1">
      <formula>K23&lt;K24</formula>
    </cfRule>
  </conditionalFormatting>
  <conditionalFormatting sqref="F25">
    <cfRule type="expression" dxfId="97" priority="109" stopIfTrue="1">
      <formula>F25&lt;F26</formula>
    </cfRule>
  </conditionalFormatting>
  <conditionalFormatting sqref="G25">
    <cfRule type="expression" dxfId="96" priority="108" stopIfTrue="1">
      <formula>G25&lt;G26</formula>
    </cfRule>
  </conditionalFormatting>
  <conditionalFormatting sqref="H25">
    <cfRule type="expression" dxfId="95" priority="107" stopIfTrue="1">
      <formula>H25&lt;H26</formula>
    </cfRule>
  </conditionalFormatting>
  <conditionalFormatting sqref="I25">
    <cfRule type="expression" dxfId="94" priority="106" stopIfTrue="1">
      <formula>I25&lt;I26</formula>
    </cfRule>
  </conditionalFormatting>
  <conditionalFormatting sqref="J25">
    <cfRule type="expression" dxfId="93" priority="105" stopIfTrue="1">
      <formula>J25&lt;J26</formula>
    </cfRule>
  </conditionalFormatting>
  <conditionalFormatting sqref="K25">
    <cfRule type="expression" dxfId="92" priority="104" stopIfTrue="1">
      <formula>K25&lt;K26</formula>
    </cfRule>
  </conditionalFormatting>
  <conditionalFormatting sqref="F28">
    <cfRule type="expression" dxfId="91" priority="103" stopIfTrue="1">
      <formula>AND(F28&gt;0,F29&lt;0.5)</formula>
    </cfRule>
  </conditionalFormatting>
  <conditionalFormatting sqref="G28">
    <cfRule type="expression" dxfId="90" priority="102" stopIfTrue="1">
      <formula>AND(G28&gt;0,G29&lt;0.5)</formula>
    </cfRule>
  </conditionalFormatting>
  <conditionalFormatting sqref="H28">
    <cfRule type="expression" dxfId="89" priority="101" stopIfTrue="1">
      <formula>AND(H28&gt;0,H29&lt;0.5)</formula>
    </cfRule>
  </conditionalFormatting>
  <conditionalFormatting sqref="I28">
    <cfRule type="expression" dxfId="88" priority="100" stopIfTrue="1">
      <formula>AND(I28&gt;0,I29&lt;0.5)</formula>
    </cfRule>
  </conditionalFormatting>
  <conditionalFormatting sqref="J28">
    <cfRule type="expression" dxfId="87" priority="99" stopIfTrue="1">
      <formula>AND(J28&gt;0,J29&lt;0.5)</formula>
    </cfRule>
  </conditionalFormatting>
  <conditionalFormatting sqref="K28">
    <cfRule type="expression" dxfId="86" priority="98" stopIfTrue="1">
      <formula>AND(K28&gt;0,K29&lt;0.5)</formula>
    </cfRule>
  </conditionalFormatting>
  <conditionalFormatting sqref="F35">
    <cfRule type="expression" dxfId="85" priority="97" stopIfTrue="1">
      <formula>AND(F35&gt;0,F36&lt;1)</formula>
    </cfRule>
  </conditionalFormatting>
  <conditionalFormatting sqref="F36">
    <cfRule type="expression" dxfId="84" priority="96" stopIfTrue="1">
      <formula>F36&gt;F16</formula>
    </cfRule>
  </conditionalFormatting>
  <conditionalFormatting sqref="G35">
    <cfRule type="expression" dxfId="83" priority="95" stopIfTrue="1">
      <formula>AND(G35&gt;0,G36&lt;1)</formula>
    </cfRule>
  </conditionalFormatting>
  <conditionalFormatting sqref="H35">
    <cfRule type="expression" dxfId="82" priority="93" stopIfTrue="1">
      <formula>AND(H35&gt;0,H36&lt;1)</formula>
    </cfRule>
  </conditionalFormatting>
  <conditionalFormatting sqref="I35">
    <cfRule type="expression" dxfId="81" priority="91" stopIfTrue="1">
      <formula>AND(I35&gt;0,I36&lt;1)</formula>
    </cfRule>
  </conditionalFormatting>
  <conditionalFormatting sqref="J35">
    <cfRule type="expression" dxfId="80" priority="89" stopIfTrue="1">
      <formula>AND(J35&gt;0,J36&lt;1)</formula>
    </cfRule>
  </conditionalFormatting>
  <conditionalFormatting sqref="K35">
    <cfRule type="expression" dxfId="79" priority="87" stopIfTrue="1">
      <formula>AND(K35&gt;0,K36&lt;1)</formula>
    </cfRule>
  </conditionalFormatting>
  <conditionalFormatting sqref="F37">
    <cfRule type="expression" dxfId="78" priority="85" stopIfTrue="1">
      <formula>AND(F37&gt;0,F38&lt;1)</formula>
    </cfRule>
  </conditionalFormatting>
  <conditionalFormatting sqref="F38">
    <cfRule type="expression" dxfId="77" priority="84" stopIfTrue="1">
      <formula>AND(F38&gt;0,F37&lt;1)</formula>
    </cfRule>
  </conditionalFormatting>
  <conditionalFormatting sqref="G37">
    <cfRule type="expression" dxfId="76" priority="78" stopIfTrue="1">
      <formula>AND(G37&gt;0,G38&lt;1)</formula>
    </cfRule>
  </conditionalFormatting>
  <conditionalFormatting sqref="G38">
    <cfRule type="expression" dxfId="75" priority="77" stopIfTrue="1">
      <formula>AND(G38&gt;0,G37&lt;1)</formula>
    </cfRule>
  </conditionalFormatting>
  <conditionalFormatting sqref="H37">
    <cfRule type="expression" dxfId="74" priority="76" stopIfTrue="1">
      <formula>AND(H37&gt;0,H38&lt;1)</formula>
    </cfRule>
  </conditionalFormatting>
  <conditionalFormatting sqref="H38">
    <cfRule type="expression" dxfId="73" priority="75" stopIfTrue="1">
      <formula>AND(H38&gt;0,H37&lt;1)</formula>
    </cfRule>
  </conditionalFormatting>
  <conditionalFormatting sqref="I37">
    <cfRule type="expression" dxfId="72" priority="74" stopIfTrue="1">
      <formula>AND(I37&gt;0,I38&lt;1)</formula>
    </cfRule>
  </conditionalFormatting>
  <conditionalFormatting sqref="I38">
    <cfRule type="expression" dxfId="71" priority="73" stopIfTrue="1">
      <formula>AND(I38&gt;0,I37&lt;1)</formula>
    </cfRule>
  </conditionalFormatting>
  <conditionalFormatting sqref="J37">
    <cfRule type="expression" dxfId="70" priority="72" stopIfTrue="1">
      <formula>AND(J37&gt;0,J38&lt;1)</formula>
    </cfRule>
  </conditionalFormatting>
  <conditionalFormatting sqref="J38">
    <cfRule type="expression" dxfId="69" priority="71" stopIfTrue="1">
      <formula>AND(J38&gt;0,J37&lt;1)</formula>
    </cfRule>
  </conditionalFormatting>
  <conditionalFormatting sqref="K37">
    <cfRule type="expression" dxfId="68" priority="70" stopIfTrue="1">
      <formula>AND(K37&gt;0,K38&lt;1)</formula>
    </cfRule>
  </conditionalFormatting>
  <conditionalFormatting sqref="K38">
    <cfRule type="expression" dxfId="67" priority="69" stopIfTrue="1">
      <formula>AND(K38&gt;0,K37&lt;1)</formula>
    </cfRule>
  </conditionalFormatting>
  <conditionalFormatting sqref="F57">
    <cfRule type="expression" dxfId="66" priority="68" stopIfTrue="1">
      <formula>F57&lt;F58</formula>
    </cfRule>
  </conditionalFormatting>
  <conditionalFormatting sqref="G57">
    <cfRule type="expression" dxfId="65" priority="67" stopIfTrue="1">
      <formula>G57&lt;G58</formula>
    </cfRule>
  </conditionalFormatting>
  <conditionalFormatting sqref="H57">
    <cfRule type="expression" dxfId="64" priority="66" stopIfTrue="1">
      <formula>H57&lt;H58</formula>
    </cfRule>
  </conditionalFormatting>
  <conditionalFormatting sqref="I57">
    <cfRule type="expression" dxfId="63" priority="65" stopIfTrue="1">
      <formula>I57&lt;I58</formula>
    </cfRule>
  </conditionalFormatting>
  <conditionalFormatting sqref="J57">
    <cfRule type="expression" dxfId="62" priority="64" stopIfTrue="1">
      <formula>J57&lt;J58</formula>
    </cfRule>
  </conditionalFormatting>
  <conditionalFormatting sqref="K57">
    <cfRule type="expression" dxfId="61" priority="63" stopIfTrue="1">
      <formula>K57&lt;K58</formula>
    </cfRule>
  </conditionalFormatting>
  <conditionalFormatting sqref="F87">
    <cfRule type="expression" dxfId="60" priority="62" stopIfTrue="1">
      <formula>OR(AND(F87&gt;0,F88+F89+F90&lt;1),AND(F87&lt;1,F88+F89+F90&gt;0))</formula>
    </cfRule>
  </conditionalFormatting>
  <conditionalFormatting sqref="G87">
    <cfRule type="expression" dxfId="59" priority="56" stopIfTrue="1">
      <formula>OR(AND(G87&gt;0,G88+G89+G90&lt;1),AND(G87&lt;1,G88+G89+G90&gt;0))</formula>
    </cfRule>
  </conditionalFormatting>
  <conditionalFormatting sqref="H87">
    <cfRule type="expression" dxfId="58" priority="55" stopIfTrue="1">
      <formula>OR(AND(H87&gt;0,H88+H89+H90&lt;1),AND(H87&lt;1,H88+H89+H90&gt;0))</formula>
    </cfRule>
  </conditionalFormatting>
  <conditionalFormatting sqref="I87">
    <cfRule type="expression" dxfId="57" priority="54" stopIfTrue="1">
      <formula>OR(AND(I87&gt;0,I88+I89+I90&lt;1),AND(I87&lt;1,I88+I89+I90&gt;0))</formula>
    </cfRule>
  </conditionalFormatting>
  <conditionalFormatting sqref="J87">
    <cfRule type="expression" dxfId="56" priority="53" stopIfTrue="1">
      <formula>OR(AND(J87&gt;0,J88+J89+J90&lt;1),AND(J87&lt;1,J88+J89+J90&gt;0))</formula>
    </cfRule>
  </conditionalFormatting>
  <conditionalFormatting sqref="K87">
    <cfRule type="expression" dxfId="55" priority="52" stopIfTrue="1">
      <formula>OR(AND(K87&gt;0,K88+K89+K90&lt;1),AND(K87&lt;1,K88+K89+K90&gt;0))</formula>
    </cfRule>
  </conditionalFormatting>
  <conditionalFormatting sqref="F98">
    <cfRule type="expression" dxfId="54" priority="51" stopIfTrue="1">
      <formula>AND(F98&gt;0,F99&lt;1)</formula>
    </cfRule>
  </conditionalFormatting>
  <conditionalFormatting sqref="F99">
    <cfRule type="expression" dxfId="53" priority="50" stopIfTrue="1">
      <formula>AND(F99&gt;0,F98&lt;1)</formula>
    </cfRule>
  </conditionalFormatting>
  <conditionalFormatting sqref="G98">
    <cfRule type="expression" dxfId="52" priority="49" stopIfTrue="1">
      <formula>AND(G98&gt;0,G99&lt;1)</formula>
    </cfRule>
  </conditionalFormatting>
  <conditionalFormatting sqref="G99">
    <cfRule type="expression" dxfId="51" priority="48" stopIfTrue="1">
      <formula>AND(G99&gt;0,G98&lt;1)</formula>
    </cfRule>
  </conditionalFormatting>
  <conditionalFormatting sqref="H98">
    <cfRule type="expression" dxfId="50" priority="47" stopIfTrue="1">
      <formula>AND(H98&gt;0,H99&lt;1)</formula>
    </cfRule>
  </conditionalFormatting>
  <conditionalFormatting sqref="H99">
    <cfRule type="expression" dxfId="49" priority="46" stopIfTrue="1">
      <formula>AND(H99&gt;0,H98&lt;1)</formula>
    </cfRule>
  </conditionalFormatting>
  <conditionalFormatting sqref="I98">
    <cfRule type="expression" dxfId="48" priority="45" stopIfTrue="1">
      <formula>AND(I98&gt;0,I99&lt;1)</formula>
    </cfRule>
  </conditionalFormatting>
  <conditionalFormatting sqref="I99">
    <cfRule type="expression" dxfId="47" priority="44" stopIfTrue="1">
      <formula>AND(I99&gt;0,I98&lt;1)</formula>
    </cfRule>
  </conditionalFormatting>
  <conditionalFormatting sqref="J98">
    <cfRule type="expression" dxfId="46" priority="43" stopIfTrue="1">
      <formula>AND(J98&gt;0,J99&lt;1)</formula>
    </cfRule>
  </conditionalFormatting>
  <conditionalFormatting sqref="J99">
    <cfRule type="expression" dxfId="45" priority="42" stopIfTrue="1">
      <formula>AND(J99&gt;0,J98&lt;1)</formula>
    </cfRule>
  </conditionalFormatting>
  <conditionalFormatting sqref="K98">
    <cfRule type="expression" dxfId="44" priority="41" stopIfTrue="1">
      <formula>AND(K98&gt;0,K99&lt;1)</formula>
    </cfRule>
  </conditionalFormatting>
  <conditionalFormatting sqref="K99">
    <cfRule type="expression" dxfId="43" priority="40" stopIfTrue="1">
      <formula>AND(K99&gt;0,K98&lt;1)</formula>
    </cfRule>
  </conditionalFormatting>
  <conditionalFormatting sqref="F93">
    <cfRule type="expression" dxfId="42" priority="39" stopIfTrue="1">
      <formula>F93&lt;F94+F95+F96+F97</formula>
    </cfRule>
  </conditionalFormatting>
  <conditionalFormatting sqref="G93">
    <cfRule type="expression" dxfId="41" priority="38" stopIfTrue="1">
      <formula>G93&lt;G94+G95+G96+G97</formula>
    </cfRule>
  </conditionalFormatting>
  <conditionalFormatting sqref="H93">
    <cfRule type="expression" dxfId="40" priority="37" stopIfTrue="1">
      <formula>H93&lt;H94+H95+H96+H97</formula>
    </cfRule>
  </conditionalFormatting>
  <conditionalFormatting sqref="I93">
    <cfRule type="expression" dxfId="39" priority="36" stopIfTrue="1">
      <formula>I93&lt;I94+I95+I96+I97</formula>
    </cfRule>
  </conditionalFormatting>
  <conditionalFormatting sqref="J93">
    <cfRule type="expression" dxfId="38" priority="35" stopIfTrue="1">
      <formula>J93&lt;J94+J95+J96+J97</formula>
    </cfRule>
  </conditionalFormatting>
  <conditionalFormatting sqref="K93">
    <cfRule type="expression" dxfId="37" priority="34" stopIfTrue="1">
      <formula>K93&lt;K94+K95+K96+K97</formula>
    </cfRule>
  </conditionalFormatting>
  <conditionalFormatting sqref="G19">
    <cfRule type="expression" dxfId="36" priority="33" stopIfTrue="1">
      <formula>AND(G19&gt;0,G18&lt;1)</formula>
    </cfRule>
  </conditionalFormatting>
  <conditionalFormatting sqref="H19">
    <cfRule type="expression" dxfId="35" priority="32" stopIfTrue="1">
      <formula>AND(H19&gt;0,H18&lt;1)</formula>
    </cfRule>
  </conditionalFormatting>
  <conditionalFormatting sqref="I19">
    <cfRule type="expression" dxfId="34" priority="31" stopIfTrue="1">
      <formula>AND(I19&gt;0,I18&lt;1)</formula>
    </cfRule>
  </conditionalFormatting>
  <conditionalFormatting sqref="J19">
    <cfRule type="expression" dxfId="33" priority="30" stopIfTrue="1">
      <formula>AND(J19&gt;0,J18&lt;1)</formula>
    </cfRule>
  </conditionalFormatting>
  <conditionalFormatting sqref="K19">
    <cfRule type="expression" dxfId="32" priority="29" stopIfTrue="1">
      <formula>AND(K19&gt;0,K18&lt;1)</formula>
    </cfRule>
  </conditionalFormatting>
  <conditionalFormatting sqref="G21">
    <cfRule type="expression" dxfId="31" priority="28" stopIfTrue="1">
      <formula>AND(G21&gt;0,G20&lt;1)</formula>
    </cfRule>
  </conditionalFormatting>
  <conditionalFormatting sqref="H21">
    <cfRule type="expression" dxfId="30" priority="27" stopIfTrue="1">
      <formula>AND(H21&gt;0,H20&lt;1)</formula>
    </cfRule>
  </conditionalFormatting>
  <conditionalFormatting sqref="I21">
    <cfRule type="expression" dxfId="29" priority="26" stopIfTrue="1">
      <formula>AND(I21&gt;0,I20&lt;1)</formula>
    </cfRule>
  </conditionalFormatting>
  <conditionalFormatting sqref="J21">
    <cfRule type="expression" dxfId="28" priority="25" stopIfTrue="1">
      <formula>AND(J21&gt;0,J20&lt;1)</formula>
    </cfRule>
  </conditionalFormatting>
  <conditionalFormatting sqref="K21">
    <cfRule type="expression" dxfId="27" priority="24" stopIfTrue="1">
      <formula>AND(K21&gt;0,K20&lt;1)</formula>
    </cfRule>
  </conditionalFormatting>
  <conditionalFormatting sqref="G36">
    <cfRule type="expression" dxfId="26" priority="23" stopIfTrue="1">
      <formula>G36&gt;G16</formula>
    </cfRule>
  </conditionalFormatting>
  <conditionalFormatting sqref="H36">
    <cfRule type="expression" dxfId="25" priority="22" stopIfTrue="1">
      <formula>H36&gt;H16</formula>
    </cfRule>
  </conditionalFormatting>
  <conditionalFormatting sqref="I36">
    <cfRule type="expression" dxfId="24" priority="21" stopIfTrue="1">
      <formula>I36&gt;I16</formula>
    </cfRule>
  </conditionalFormatting>
  <conditionalFormatting sqref="J36">
    <cfRule type="expression" dxfId="23" priority="20" stopIfTrue="1">
      <formula>J36&gt;J16</formula>
    </cfRule>
  </conditionalFormatting>
  <conditionalFormatting sqref="K36">
    <cfRule type="expression" dxfId="22" priority="19" stopIfTrue="1">
      <formula>K36&gt;K16</formula>
    </cfRule>
  </conditionalFormatting>
  <conditionalFormatting sqref="F29">
    <cfRule type="expression" dxfId="21" priority="18" stopIfTrue="1">
      <formula>AND(F29&gt;0,F28&lt;0.5)</formula>
    </cfRule>
  </conditionalFormatting>
  <conditionalFormatting sqref="G29">
    <cfRule type="expression" dxfId="20" priority="17" stopIfTrue="1">
      <formula>AND(G29&gt;0,G28&lt;0.5)</formula>
    </cfRule>
  </conditionalFormatting>
  <conditionalFormatting sqref="H29">
    <cfRule type="expression" dxfId="19" priority="16" stopIfTrue="1">
      <formula>AND(H29&gt;0,H28&lt;0.5)</formula>
    </cfRule>
  </conditionalFormatting>
  <conditionalFormatting sqref="I29">
    <cfRule type="expression" dxfId="18" priority="15" stopIfTrue="1">
      <formula>AND(I29&gt;0,I28&lt;0.5)</formula>
    </cfRule>
  </conditionalFormatting>
  <conditionalFormatting sqref="J29">
    <cfRule type="expression" dxfId="17" priority="14" stopIfTrue="1">
      <formula>AND(J29&gt;0,J28&lt;0.5)</formula>
    </cfRule>
  </conditionalFormatting>
  <conditionalFormatting sqref="K29">
    <cfRule type="expression" dxfId="16" priority="13" stopIfTrue="1">
      <formula>AND(K29&gt;0,K28&lt;0.5)</formula>
    </cfRule>
  </conditionalFormatting>
  <conditionalFormatting sqref="F51">
    <cfRule type="expression" dxfId="15" priority="12" stopIfTrue="1">
      <formula>AND(F50&lt;0.01,F51&gt;0)</formula>
    </cfRule>
  </conditionalFormatting>
  <conditionalFormatting sqref="F52">
    <cfRule type="expression" dxfId="14" priority="11" stopIfTrue="1">
      <formula>AND(F51&lt;0.01,F52&gt;0)</formula>
    </cfRule>
  </conditionalFormatting>
  <conditionalFormatting sqref="G51">
    <cfRule type="expression" dxfId="13" priority="10" stopIfTrue="1">
      <formula>AND(G50&lt;0.01,G51&gt;0)</formula>
    </cfRule>
  </conditionalFormatting>
  <conditionalFormatting sqref="G52">
    <cfRule type="expression" dxfId="12" priority="9" stopIfTrue="1">
      <formula>AND(G51&lt;0.01,G52&gt;0)</formula>
    </cfRule>
  </conditionalFormatting>
  <conditionalFormatting sqref="H51">
    <cfRule type="expression" dxfId="11" priority="8" stopIfTrue="1">
      <formula>AND(H50&lt;0.01,H51&gt;0)</formula>
    </cfRule>
  </conditionalFormatting>
  <conditionalFormatting sqref="H52">
    <cfRule type="expression" dxfId="10" priority="7" stopIfTrue="1">
      <formula>AND(H51&lt;0.01,H52&gt;0)</formula>
    </cfRule>
  </conditionalFormatting>
  <conditionalFormatting sqref="I51">
    <cfRule type="expression" dxfId="9" priority="6" stopIfTrue="1">
      <formula>AND(I50&lt;0.01,I51&gt;0)</formula>
    </cfRule>
  </conditionalFormatting>
  <conditionalFormatting sqref="I52">
    <cfRule type="expression" dxfId="8" priority="5" stopIfTrue="1">
      <formula>AND(I51&lt;0.01,I52&gt;0)</formula>
    </cfRule>
  </conditionalFormatting>
  <conditionalFormatting sqref="J51">
    <cfRule type="expression" dxfId="7" priority="4" stopIfTrue="1">
      <formula>AND(J50&lt;0.01,J51&gt;0)</formula>
    </cfRule>
  </conditionalFormatting>
  <conditionalFormatting sqref="J52">
    <cfRule type="expression" dxfId="6" priority="3" stopIfTrue="1">
      <formula>AND(J51&lt;0.01,J52&gt;0)</formula>
    </cfRule>
  </conditionalFormatting>
  <conditionalFormatting sqref="K51">
    <cfRule type="expression" dxfId="5" priority="2" stopIfTrue="1">
      <formula>AND(K50&lt;0.01,K51&gt;0)</formula>
    </cfRule>
  </conditionalFormatting>
  <conditionalFormatting sqref="K52">
    <cfRule type="expression" dxfId="4" priority="1" stopIfTrue="1">
      <formula>AND(K51&lt;0.01,K52&gt;0)</formula>
    </cfRule>
  </conditionalFormatting>
  <pageMargins left="0.70866141732283472" right="0.70866141732283472" top="0" bottom="0" header="0.31496062992125984" footer="0.31496062992125984"/>
  <pageSetup paperSize="9" scale="51" fitToHeight="2" orientation="portrait" cellComments="asDisplayed" r:id="rId1"/>
  <headerFooter alignWithMargins="0"/>
  <rowBreaks count="1" manualBreakCount="1">
    <brk id="6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97"/>
  <sheetViews>
    <sheetView zoomScale="90" zoomScaleNormal="90" workbookViewId="0"/>
  </sheetViews>
  <sheetFormatPr defaultRowHeight="15"/>
  <cols>
    <col min="1" max="1" width="5.28515625" style="57" customWidth="1"/>
    <col min="2" max="2" width="6" style="59" customWidth="1"/>
    <col min="3" max="3" width="4.5703125" style="58" customWidth="1"/>
    <col min="4" max="4" width="41.28515625" style="57" customWidth="1"/>
    <col min="5" max="6" width="17.42578125" style="57" customWidth="1"/>
    <col min="7" max="7" width="19.85546875" style="57" customWidth="1"/>
    <col min="8" max="8" width="20.42578125" style="58" customWidth="1"/>
    <col min="9" max="16384" width="9.140625" style="57"/>
  </cols>
  <sheetData>
    <row r="2" spans="2:8" ht="37.5" customHeight="1">
      <c r="B2" s="74" t="s">
        <v>370</v>
      </c>
      <c r="C2" s="73" t="s">
        <v>2</v>
      </c>
      <c r="D2" s="72"/>
      <c r="E2" s="61"/>
      <c r="F2" s="60" t="s">
        <v>4</v>
      </c>
      <c r="G2" s="60" t="s">
        <v>3</v>
      </c>
      <c r="H2" s="60" t="s">
        <v>5</v>
      </c>
    </row>
    <row r="3" spans="2:8" ht="45">
      <c r="B3" s="65" t="s">
        <v>369</v>
      </c>
      <c r="C3" s="60">
        <v>1</v>
      </c>
      <c r="D3" s="71" t="s">
        <v>368</v>
      </c>
      <c r="E3" s="68"/>
      <c r="F3" s="62"/>
      <c r="G3" s="61"/>
      <c r="H3" s="60" t="s">
        <v>159</v>
      </c>
    </row>
    <row r="4" spans="2:8" ht="45">
      <c r="B4" s="65" t="s">
        <v>367</v>
      </c>
      <c r="C4" s="60">
        <v>2</v>
      </c>
      <c r="D4" s="61" t="s">
        <v>366</v>
      </c>
      <c r="E4" s="67"/>
      <c r="F4" s="62"/>
      <c r="G4" s="61"/>
      <c r="H4" s="60" t="s">
        <v>159</v>
      </c>
    </row>
    <row r="5" spans="2:8" ht="30">
      <c r="B5" s="65" t="s">
        <v>365</v>
      </c>
      <c r="C5" s="60">
        <v>3</v>
      </c>
      <c r="D5" s="61" t="s">
        <v>364</v>
      </c>
      <c r="E5" s="67">
        <v>1</v>
      </c>
      <c r="F5" s="62"/>
      <c r="G5" s="61"/>
      <c r="H5" s="60" t="s">
        <v>237</v>
      </c>
    </row>
    <row r="6" spans="2:8" ht="45">
      <c r="B6" s="65" t="s">
        <v>363</v>
      </c>
      <c r="C6" s="60">
        <v>4</v>
      </c>
      <c r="D6" s="61" t="s">
        <v>362</v>
      </c>
      <c r="E6" s="67">
        <v>26</v>
      </c>
      <c r="F6" s="62"/>
      <c r="G6" s="61"/>
      <c r="H6" s="60" t="s">
        <v>237</v>
      </c>
    </row>
    <row r="7" spans="2:8" ht="30">
      <c r="B7" s="65" t="s">
        <v>361</v>
      </c>
      <c r="C7" s="60">
        <v>5</v>
      </c>
      <c r="D7" s="61" t="s">
        <v>360</v>
      </c>
      <c r="E7" s="67">
        <v>27</v>
      </c>
      <c r="F7" s="62"/>
      <c r="G7" s="61"/>
      <c r="H7" s="60" t="s">
        <v>237</v>
      </c>
    </row>
    <row r="8" spans="2:8" ht="30">
      <c r="B8" s="65" t="s">
        <v>359</v>
      </c>
      <c r="C8" s="60">
        <v>6</v>
      </c>
      <c r="D8" s="61" t="s">
        <v>358</v>
      </c>
      <c r="E8" s="67">
        <v>0</v>
      </c>
      <c r="F8" s="62"/>
      <c r="G8" s="61"/>
      <c r="H8" s="60" t="s">
        <v>237</v>
      </c>
    </row>
    <row r="9" spans="2:8" ht="45">
      <c r="B9" s="65" t="s">
        <v>357</v>
      </c>
      <c r="C9" s="60">
        <v>7</v>
      </c>
      <c r="D9" s="61" t="s">
        <v>356</v>
      </c>
      <c r="E9" s="66">
        <f>E5+E6-E7-E8</f>
        <v>0</v>
      </c>
      <c r="F9" s="62"/>
      <c r="G9" s="61"/>
      <c r="H9" s="60" t="s">
        <v>237</v>
      </c>
    </row>
    <row r="10" spans="2:8" ht="30">
      <c r="B10" s="65" t="s">
        <v>355</v>
      </c>
      <c r="C10" s="60">
        <v>8</v>
      </c>
      <c r="D10" s="70" t="s">
        <v>354</v>
      </c>
      <c r="E10" s="67"/>
      <c r="F10" s="62"/>
      <c r="G10" s="61"/>
      <c r="H10" s="60" t="s">
        <v>237</v>
      </c>
    </row>
    <row r="11" spans="2:8">
      <c r="B11" s="65" t="s">
        <v>353</v>
      </c>
      <c r="C11" s="60">
        <v>9</v>
      </c>
      <c r="D11" s="70" t="s">
        <v>352</v>
      </c>
      <c r="E11" s="67"/>
      <c r="F11" s="62"/>
      <c r="G11" s="61"/>
      <c r="H11" s="60" t="s">
        <v>237</v>
      </c>
    </row>
    <row r="12" spans="2:8">
      <c r="B12" s="65" t="s">
        <v>351</v>
      </c>
      <c r="C12" s="60">
        <v>10</v>
      </c>
      <c r="D12" s="70" t="s">
        <v>350</v>
      </c>
      <c r="E12" s="67"/>
      <c r="F12" s="62"/>
      <c r="G12" s="61"/>
      <c r="H12" s="60" t="s">
        <v>237</v>
      </c>
    </row>
    <row r="13" spans="2:8">
      <c r="B13" s="65" t="s">
        <v>349</v>
      </c>
      <c r="C13" s="60">
        <v>11</v>
      </c>
      <c r="D13" s="70" t="s">
        <v>348</v>
      </c>
      <c r="E13" s="67"/>
      <c r="F13" s="62"/>
      <c r="G13" s="61"/>
      <c r="H13" s="60" t="s">
        <v>237</v>
      </c>
    </row>
    <row r="14" spans="2:8">
      <c r="B14" s="65" t="s">
        <v>347</v>
      </c>
      <c r="C14" s="60">
        <v>12</v>
      </c>
      <c r="D14" s="70" t="s">
        <v>346</v>
      </c>
      <c r="E14" s="67"/>
      <c r="F14" s="62"/>
      <c r="G14" s="61"/>
      <c r="H14" s="60" t="s">
        <v>237</v>
      </c>
    </row>
    <row r="15" spans="2:8">
      <c r="B15" s="65" t="s">
        <v>345</v>
      </c>
      <c r="C15" s="60">
        <v>13</v>
      </c>
      <c r="D15" s="70" t="s">
        <v>344</v>
      </c>
      <c r="E15" s="67"/>
      <c r="F15" s="62"/>
      <c r="G15" s="61"/>
      <c r="H15" s="60" t="s">
        <v>237</v>
      </c>
    </row>
    <row r="16" spans="2:8">
      <c r="B16" s="65" t="s">
        <v>343</v>
      </c>
      <c r="C16" s="60">
        <v>14</v>
      </c>
      <c r="D16" s="70" t="s">
        <v>342</v>
      </c>
      <c r="E16" s="67"/>
      <c r="F16" s="62"/>
      <c r="G16" s="61"/>
      <c r="H16" s="60" t="s">
        <v>237</v>
      </c>
    </row>
    <row r="17" spans="2:8" ht="60">
      <c r="B17" s="65" t="s">
        <v>291</v>
      </c>
      <c r="C17" s="60">
        <v>15</v>
      </c>
      <c r="D17" s="61" t="s">
        <v>341</v>
      </c>
      <c r="E17" s="69" t="s">
        <v>289</v>
      </c>
      <c r="F17" s="62"/>
      <c r="G17" s="61"/>
      <c r="H17" s="60" t="s">
        <v>250</v>
      </c>
    </row>
    <row r="18" spans="2:8">
      <c r="B18" s="65" t="s">
        <v>340</v>
      </c>
      <c r="C18" s="60">
        <v>16</v>
      </c>
      <c r="D18" s="61" t="s">
        <v>287</v>
      </c>
      <c r="E18" s="66">
        <f>E20+E22+E24+E26+E28+E30+E32+E34+E36+E38+E40</f>
        <v>4</v>
      </c>
      <c r="F18" s="62"/>
      <c r="G18" s="61"/>
      <c r="H18" s="60" t="s">
        <v>250</v>
      </c>
    </row>
    <row r="19" spans="2:8">
      <c r="B19" s="65" t="s">
        <v>339</v>
      </c>
      <c r="C19" s="60">
        <v>17</v>
      </c>
      <c r="D19" s="61" t="s">
        <v>285</v>
      </c>
      <c r="E19" s="66">
        <f>E21+E23+E25+E27+E29+E31+E33+E35+E37+E39+E41</f>
        <v>71</v>
      </c>
      <c r="F19" s="62"/>
      <c r="G19" s="61"/>
      <c r="H19" s="60" t="s">
        <v>250</v>
      </c>
    </row>
    <row r="20" spans="2:8">
      <c r="B20" s="65" t="s">
        <v>338</v>
      </c>
      <c r="C20" s="60">
        <v>18</v>
      </c>
      <c r="D20" s="61" t="s">
        <v>283</v>
      </c>
      <c r="E20" s="67"/>
      <c r="F20" s="62"/>
      <c r="G20" s="61"/>
      <c r="H20" s="60" t="s">
        <v>250</v>
      </c>
    </row>
    <row r="21" spans="2:8">
      <c r="B21" s="65" t="s">
        <v>337</v>
      </c>
      <c r="C21" s="60">
        <v>19</v>
      </c>
      <c r="D21" s="61" t="s">
        <v>251</v>
      </c>
      <c r="E21" s="67"/>
      <c r="F21" s="62"/>
      <c r="G21" s="61"/>
      <c r="H21" s="60" t="s">
        <v>250</v>
      </c>
    </row>
    <row r="22" spans="2:8">
      <c r="B22" s="65" t="s">
        <v>336</v>
      </c>
      <c r="C22" s="60">
        <v>20</v>
      </c>
      <c r="D22" s="61" t="s">
        <v>280</v>
      </c>
      <c r="E22" s="67"/>
      <c r="F22" s="62"/>
      <c r="G22" s="61"/>
      <c r="H22" s="60" t="s">
        <v>250</v>
      </c>
    </row>
    <row r="23" spans="2:8">
      <c r="B23" s="65" t="s">
        <v>335</v>
      </c>
      <c r="C23" s="60">
        <v>21</v>
      </c>
      <c r="D23" s="61" t="s">
        <v>251</v>
      </c>
      <c r="E23" s="67"/>
      <c r="F23" s="62"/>
      <c r="G23" s="61"/>
      <c r="H23" s="60" t="s">
        <v>250</v>
      </c>
    </row>
    <row r="24" spans="2:8">
      <c r="B24" s="65" t="s">
        <v>334</v>
      </c>
      <c r="C24" s="60">
        <v>22</v>
      </c>
      <c r="D24" s="61" t="s">
        <v>277</v>
      </c>
      <c r="E24" s="67"/>
      <c r="F24" s="62"/>
      <c r="G24" s="61"/>
      <c r="H24" s="60" t="s">
        <v>250</v>
      </c>
    </row>
    <row r="25" spans="2:8">
      <c r="B25" s="65" t="s">
        <v>333</v>
      </c>
      <c r="C25" s="60">
        <v>23</v>
      </c>
      <c r="D25" s="61" t="s">
        <v>251</v>
      </c>
      <c r="E25" s="67"/>
      <c r="F25" s="62"/>
      <c r="G25" s="61"/>
      <c r="H25" s="60" t="s">
        <v>250</v>
      </c>
    </row>
    <row r="26" spans="2:8">
      <c r="B26" s="65" t="s">
        <v>332</v>
      </c>
      <c r="C26" s="60">
        <v>26</v>
      </c>
      <c r="D26" s="61" t="s">
        <v>274</v>
      </c>
      <c r="E26" s="67"/>
      <c r="F26" s="62"/>
      <c r="G26" s="61"/>
      <c r="H26" s="60" t="s">
        <v>250</v>
      </c>
    </row>
    <row r="27" spans="2:8">
      <c r="B27" s="65" t="s">
        <v>331</v>
      </c>
      <c r="C27" s="60">
        <v>27</v>
      </c>
      <c r="D27" s="61" t="s">
        <v>251</v>
      </c>
      <c r="E27" s="67"/>
      <c r="F27" s="62"/>
      <c r="G27" s="61"/>
      <c r="H27" s="60" t="s">
        <v>250</v>
      </c>
    </row>
    <row r="28" spans="2:8">
      <c r="B28" s="65" t="s">
        <v>330</v>
      </c>
      <c r="C28" s="60">
        <v>28</v>
      </c>
      <c r="D28" s="61" t="s">
        <v>271</v>
      </c>
      <c r="E28" s="67">
        <v>4</v>
      </c>
      <c r="F28" s="62"/>
      <c r="G28" s="61"/>
      <c r="H28" s="60" t="s">
        <v>250</v>
      </c>
    </row>
    <row r="29" spans="2:8">
      <c r="B29" s="65" t="s">
        <v>329</v>
      </c>
      <c r="C29" s="60">
        <v>29</v>
      </c>
      <c r="D29" s="61" t="s">
        <v>251</v>
      </c>
      <c r="E29" s="67">
        <v>71</v>
      </c>
      <c r="F29" s="62"/>
      <c r="G29" s="61"/>
      <c r="H29" s="60" t="s">
        <v>250</v>
      </c>
    </row>
    <row r="30" spans="2:8">
      <c r="B30" s="65" t="s">
        <v>328</v>
      </c>
      <c r="C30" s="60">
        <v>30</v>
      </c>
      <c r="D30" s="61" t="s">
        <v>268</v>
      </c>
      <c r="E30" s="68"/>
      <c r="F30" s="62"/>
      <c r="G30" s="61"/>
      <c r="H30" s="60" t="s">
        <v>250</v>
      </c>
    </row>
    <row r="31" spans="2:8">
      <c r="B31" s="65" t="s">
        <v>327</v>
      </c>
      <c r="C31" s="60">
        <v>31</v>
      </c>
      <c r="D31" s="61" t="s">
        <v>251</v>
      </c>
      <c r="E31" s="68"/>
      <c r="F31" s="62"/>
      <c r="G31" s="61"/>
      <c r="H31" s="60" t="s">
        <v>250</v>
      </c>
    </row>
    <row r="32" spans="2:8">
      <c r="B32" s="65" t="s">
        <v>326</v>
      </c>
      <c r="C32" s="60">
        <v>32</v>
      </c>
      <c r="D32" s="61" t="s">
        <v>265</v>
      </c>
      <c r="E32" s="67"/>
      <c r="F32" s="62"/>
      <c r="G32" s="61"/>
      <c r="H32" s="60" t="s">
        <v>250</v>
      </c>
    </row>
    <row r="33" spans="2:8">
      <c r="B33" s="65" t="s">
        <v>325</v>
      </c>
      <c r="C33" s="60">
        <v>33</v>
      </c>
      <c r="D33" s="61" t="s">
        <v>251</v>
      </c>
      <c r="E33" s="67"/>
      <c r="F33" s="62"/>
      <c r="G33" s="61"/>
      <c r="H33" s="60" t="s">
        <v>250</v>
      </c>
    </row>
    <row r="34" spans="2:8">
      <c r="B34" s="65" t="s">
        <v>324</v>
      </c>
      <c r="C34" s="60">
        <v>34</v>
      </c>
      <c r="D34" s="61" t="s">
        <v>262</v>
      </c>
      <c r="E34" s="67"/>
      <c r="F34" s="62"/>
      <c r="G34" s="61"/>
      <c r="H34" s="60" t="s">
        <v>250</v>
      </c>
    </row>
    <row r="35" spans="2:8">
      <c r="B35" s="65" t="s">
        <v>323</v>
      </c>
      <c r="C35" s="60">
        <v>35</v>
      </c>
      <c r="D35" s="61" t="s">
        <v>251</v>
      </c>
      <c r="E35" s="67"/>
      <c r="F35" s="62"/>
      <c r="G35" s="61"/>
      <c r="H35" s="60" t="s">
        <v>250</v>
      </c>
    </row>
    <row r="36" spans="2:8">
      <c r="B36" s="65" t="s">
        <v>322</v>
      </c>
      <c r="C36" s="60">
        <v>36</v>
      </c>
      <c r="D36" s="61" t="s">
        <v>259</v>
      </c>
      <c r="E36" s="67"/>
      <c r="F36" s="62"/>
      <c r="G36" s="61"/>
      <c r="H36" s="60" t="s">
        <v>250</v>
      </c>
    </row>
    <row r="37" spans="2:8">
      <c r="B37" s="65" t="s">
        <v>321</v>
      </c>
      <c r="C37" s="60">
        <v>37</v>
      </c>
      <c r="D37" s="61" t="s">
        <v>251</v>
      </c>
      <c r="E37" s="67"/>
      <c r="F37" s="62"/>
      <c r="G37" s="61"/>
      <c r="H37" s="60" t="s">
        <v>250</v>
      </c>
    </row>
    <row r="38" spans="2:8">
      <c r="B38" s="65" t="s">
        <v>320</v>
      </c>
      <c r="C38" s="60">
        <v>38</v>
      </c>
      <c r="D38" s="61" t="s">
        <v>256</v>
      </c>
      <c r="E38" s="67"/>
      <c r="F38" s="62"/>
      <c r="G38" s="61"/>
      <c r="H38" s="60" t="s">
        <v>250</v>
      </c>
    </row>
    <row r="39" spans="2:8">
      <c r="B39" s="65" t="s">
        <v>319</v>
      </c>
      <c r="C39" s="60">
        <v>39</v>
      </c>
      <c r="D39" s="61" t="s">
        <v>251</v>
      </c>
      <c r="E39" s="67"/>
      <c r="F39" s="62"/>
      <c r="G39" s="61"/>
      <c r="H39" s="60" t="s">
        <v>250</v>
      </c>
    </row>
    <row r="40" spans="2:8">
      <c r="B40" s="65" t="s">
        <v>318</v>
      </c>
      <c r="C40" s="60">
        <v>40</v>
      </c>
      <c r="D40" s="61" t="s">
        <v>253</v>
      </c>
      <c r="E40" s="67"/>
      <c r="F40" s="62"/>
      <c r="G40" s="61"/>
      <c r="H40" s="60" t="s">
        <v>250</v>
      </c>
    </row>
    <row r="41" spans="2:8">
      <c r="B41" s="65" t="s">
        <v>317</v>
      </c>
      <c r="C41" s="60">
        <v>41</v>
      </c>
      <c r="D41" s="61" t="s">
        <v>251</v>
      </c>
      <c r="E41" s="67"/>
      <c r="F41" s="62"/>
      <c r="G41" s="61"/>
      <c r="H41" s="60" t="s">
        <v>250</v>
      </c>
    </row>
    <row r="42" spans="2:8" ht="60">
      <c r="B42" s="65" t="s">
        <v>291</v>
      </c>
      <c r="C42" s="60">
        <v>42</v>
      </c>
      <c r="D42" s="61" t="s">
        <v>316</v>
      </c>
      <c r="E42" s="69" t="s">
        <v>289</v>
      </c>
      <c r="F42" s="62"/>
      <c r="G42" s="61"/>
      <c r="H42" s="60" t="s">
        <v>250</v>
      </c>
    </row>
    <row r="43" spans="2:8">
      <c r="B43" s="65" t="s">
        <v>315</v>
      </c>
      <c r="C43" s="60">
        <v>43</v>
      </c>
      <c r="D43" s="61" t="s">
        <v>287</v>
      </c>
      <c r="E43" s="66">
        <f>E45+E47+E49+E51+E53+E55+E57+E59+E61+E63+E65</f>
        <v>0</v>
      </c>
      <c r="F43" s="62"/>
      <c r="G43" s="61"/>
      <c r="H43" s="60" t="s">
        <v>250</v>
      </c>
    </row>
    <row r="44" spans="2:8">
      <c r="B44" s="65" t="s">
        <v>314</v>
      </c>
      <c r="C44" s="60">
        <v>44</v>
      </c>
      <c r="D44" s="61" t="s">
        <v>285</v>
      </c>
      <c r="E44" s="66">
        <f>E46+E48+E50+E52+E54+E56+E58+E60+E62+E64+E66</f>
        <v>0</v>
      </c>
      <c r="F44" s="62"/>
      <c r="G44" s="61"/>
      <c r="H44" s="60" t="s">
        <v>250</v>
      </c>
    </row>
    <row r="45" spans="2:8">
      <c r="B45" s="65" t="s">
        <v>313</v>
      </c>
      <c r="C45" s="60">
        <v>45</v>
      </c>
      <c r="D45" s="61" t="s">
        <v>283</v>
      </c>
      <c r="E45" s="67"/>
      <c r="F45" s="62"/>
      <c r="G45" s="61"/>
      <c r="H45" s="60" t="s">
        <v>250</v>
      </c>
    </row>
    <row r="46" spans="2:8">
      <c r="B46" s="65" t="s">
        <v>312</v>
      </c>
      <c r="C46" s="60">
        <v>46</v>
      </c>
      <c r="D46" s="61" t="s">
        <v>251</v>
      </c>
      <c r="E46" s="67"/>
      <c r="F46" s="62"/>
      <c r="G46" s="61"/>
      <c r="H46" s="60" t="s">
        <v>250</v>
      </c>
    </row>
    <row r="47" spans="2:8">
      <c r="B47" s="65" t="s">
        <v>311</v>
      </c>
      <c r="C47" s="60">
        <v>47</v>
      </c>
      <c r="D47" s="61" t="s">
        <v>280</v>
      </c>
      <c r="E47" s="67"/>
      <c r="F47" s="62"/>
      <c r="G47" s="61"/>
      <c r="H47" s="60" t="s">
        <v>250</v>
      </c>
    </row>
    <row r="48" spans="2:8">
      <c r="B48" s="65" t="s">
        <v>310</v>
      </c>
      <c r="C48" s="60">
        <v>48</v>
      </c>
      <c r="D48" s="61" t="s">
        <v>251</v>
      </c>
      <c r="E48" s="67"/>
      <c r="F48" s="62"/>
      <c r="G48" s="61"/>
      <c r="H48" s="60" t="s">
        <v>250</v>
      </c>
    </row>
    <row r="49" spans="2:8">
      <c r="B49" s="65" t="s">
        <v>309</v>
      </c>
      <c r="C49" s="60">
        <v>49</v>
      </c>
      <c r="D49" s="61" t="s">
        <v>277</v>
      </c>
      <c r="E49" s="67"/>
      <c r="F49" s="62"/>
      <c r="G49" s="61"/>
      <c r="H49" s="60" t="s">
        <v>250</v>
      </c>
    </row>
    <row r="50" spans="2:8">
      <c r="B50" s="65" t="s">
        <v>308</v>
      </c>
      <c r="C50" s="60">
        <v>50</v>
      </c>
      <c r="D50" s="61" t="s">
        <v>251</v>
      </c>
      <c r="E50" s="67"/>
      <c r="F50" s="62"/>
      <c r="G50" s="61"/>
      <c r="H50" s="60" t="s">
        <v>250</v>
      </c>
    </row>
    <row r="51" spans="2:8">
      <c r="B51" s="65" t="s">
        <v>307</v>
      </c>
      <c r="C51" s="60">
        <v>53</v>
      </c>
      <c r="D51" s="61" t="s">
        <v>274</v>
      </c>
      <c r="E51" s="67"/>
      <c r="F51" s="62"/>
      <c r="G51" s="61"/>
      <c r="H51" s="60" t="s">
        <v>250</v>
      </c>
    </row>
    <row r="52" spans="2:8">
      <c r="B52" s="65" t="s">
        <v>306</v>
      </c>
      <c r="C52" s="60">
        <v>54</v>
      </c>
      <c r="D52" s="61" t="s">
        <v>251</v>
      </c>
      <c r="E52" s="67"/>
      <c r="F52" s="62"/>
      <c r="G52" s="61"/>
      <c r="H52" s="60" t="s">
        <v>250</v>
      </c>
    </row>
    <row r="53" spans="2:8">
      <c r="B53" s="65" t="s">
        <v>305</v>
      </c>
      <c r="C53" s="60">
        <v>55</v>
      </c>
      <c r="D53" s="61" t="s">
        <v>271</v>
      </c>
      <c r="E53" s="67"/>
      <c r="F53" s="62"/>
      <c r="G53" s="61"/>
      <c r="H53" s="60" t="s">
        <v>250</v>
      </c>
    </row>
    <row r="54" spans="2:8">
      <c r="B54" s="65" t="s">
        <v>304</v>
      </c>
      <c r="C54" s="60">
        <v>56</v>
      </c>
      <c r="D54" s="61" t="s">
        <v>251</v>
      </c>
      <c r="E54" s="67"/>
      <c r="F54" s="62"/>
      <c r="G54" s="61"/>
      <c r="H54" s="60" t="s">
        <v>250</v>
      </c>
    </row>
    <row r="55" spans="2:8">
      <c r="B55" s="65" t="s">
        <v>303</v>
      </c>
      <c r="C55" s="60">
        <v>57</v>
      </c>
      <c r="D55" s="61" t="s">
        <v>268</v>
      </c>
      <c r="E55" s="68"/>
      <c r="F55" s="62"/>
      <c r="G55" s="61"/>
      <c r="H55" s="60" t="s">
        <v>250</v>
      </c>
    </row>
    <row r="56" spans="2:8">
      <c r="B56" s="65" t="s">
        <v>302</v>
      </c>
      <c r="C56" s="60">
        <v>58</v>
      </c>
      <c r="D56" s="61" t="s">
        <v>251</v>
      </c>
      <c r="E56" s="68"/>
      <c r="F56" s="62"/>
      <c r="G56" s="61"/>
      <c r="H56" s="60" t="s">
        <v>250</v>
      </c>
    </row>
    <row r="57" spans="2:8">
      <c r="B57" s="65" t="s">
        <v>301</v>
      </c>
      <c r="C57" s="60">
        <v>59</v>
      </c>
      <c r="D57" s="61" t="s">
        <v>265</v>
      </c>
      <c r="E57" s="67"/>
      <c r="F57" s="62"/>
      <c r="G57" s="61"/>
      <c r="H57" s="60" t="s">
        <v>250</v>
      </c>
    </row>
    <row r="58" spans="2:8">
      <c r="B58" s="65" t="s">
        <v>300</v>
      </c>
      <c r="C58" s="60">
        <v>60</v>
      </c>
      <c r="D58" s="61" t="s">
        <v>251</v>
      </c>
      <c r="E58" s="67"/>
      <c r="F58" s="62"/>
      <c r="G58" s="61"/>
      <c r="H58" s="60" t="s">
        <v>250</v>
      </c>
    </row>
    <row r="59" spans="2:8">
      <c r="B59" s="65" t="s">
        <v>299</v>
      </c>
      <c r="C59" s="60">
        <v>61</v>
      </c>
      <c r="D59" s="61" t="s">
        <v>262</v>
      </c>
      <c r="E59" s="67"/>
      <c r="F59" s="62"/>
      <c r="G59" s="61"/>
      <c r="H59" s="60" t="s">
        <v>250</v>
      </c>
    </row>
    <row r="60" spans="2:8">
      <c r="B60" s="65" t="s">
        <v>298</v>
      </c>
      <c r="C60" s="60">
        <v>62</v>
      </c>
      <c r="D60" s="61" t="s">
        <v>251</v>
      </c>
      <c r="E60" s="67"/>
      <c r="F60" s="62"/>
      <c r="G60" s="61"/>
      <c r="H60" s="60" t="s">
        <v>250</v>
      </c>
    </row>
    <row r="61" spans="2:8">
      <c r="B61" s="65" t="s">
        <v>297</v>
      </c>
      <c r="C61" s="60">
        <v>63</v>
      </c>
      <c r="D61" s="61" t="s">
        <v>259</v>
      </c>
      <c r="E61" s="67"/>
      <c r="F61" s="62"/>
      <c r="G61" s="61"/>
      <c r="H61" s="60" t="s">
        <v>250</v>
      </c>
    </row>
    <row r="62" spans="2:8">
      <c r="B62" s="65" t="s">
        <v>296</v>
      </c>
      <c r="C62" s="60">
        <v>64</v>
      </c>
      <c r="D62" s="61" t="s">
        <v>251</v>
      </c>
      <c r="E62" s="67"/>
      <c r="F62" s="62"/>
      <c r="G62" s="61"/>
      <c r="H62" s="60" t="s">
        <v>250</v>
      </c>
    </row>
    <row r="63" spans="2:8">
      <c r="B63" s="65" t="s">
        <v>295</v>
      </c>
      <c r="C63" s="60">
        <v>65</v>
      </c>
      <c r="D63" s="61" t="s">
        <v>256</v>
      </c>
      <c r="E63" s="67"/>
      <c r="F63" s="62"/>
      <c r="G63" s="61"/>
      <c r="H63" s="60" t="s">
        <v>250</v>
      </c>
    </row>
    <row r="64" spans="2:8">
      <c r="B64" s="65" t="s">
        <v>294</v>
      </c>
      <c r="C64" s="60">
        <v>66</v>
      </c>
      <c r="D64" s="61" t="s">
        <v>251</v>
      </c>
      <c r="E64" s="67"/>
      <c r="F64" s="62"/>
      <c r="G64" s="61"/>
      <c r="H64" s="60" t="s">
        <v>250</v>
      </c>
    </row>
    <row r="65" spans="2:8">
      <c r="B65" s="65" t="s">
        <v>293</v>
      </c>
      <c r="C65" s="60">
        <v>67</v>
      </c>
      <c r="D65" s="61" t="s">
        <v>253</v>
      </c>
      <c r="E65" s="67"/>
      <c r="F65" s="62"/>
      <c r="G65" s="61"/>
      <c r="H65" s="60" t="s">
        <v>250</v>
      </c>
    </row>
    <row r="66" spans="2:8">
      <c r="B66" s="65" t="s">
        <v>292</v>
      </c>
      <c r="C66" s="60">
        <v>68</v>
      </c>
      <c r="D66" s="61" t="s">
        <v>251</v>
      </c>
      <c r="E66" s="67"/>
      <c r="F66" s="62"/>
      <c r="G66" s="61"/>
      <c r="H66" s="60" t="s">
        <v>250</v>
      </c>
    </row>
    <row r="67" spans="2:8" ht="60">
      <c r="B67" s="65" t="s">
        <v>291</v>
      </c>
      <c r="C67" s="60">
        <v>69</v>
      </c>
      <c r="D67" s="61" t="s">
        <v>290</v>
      </c>
      <c r="E67" s="69" t="s">
        <v>289</v>
      </c>
      <c r="F67" s="62"/>
      <c r="G67" s="61"/>
      <c r="H67" s="60" t="s">
        <v>250</v>
      </c>
    </row>
    <row r="68" spans="2:8">
      <c r="B68" s="65" t="s">
        <v>288</v>
      </c>
      <c r="C68" s="60">
        <v>70</v>
      </c>
      <c r="D68" s="61" t="s">
        <v>287</v>
      </c>
      <c r="E68" s="66">
        <f>E70+E72+E74+E76+E78+E80+E82+E84+E86+E88+E90</f>
        <v>0</v>
      </c>
      <c r="F68" s="62"/>
      <c r="G68" s="61"/>
      <c r="H68" s="60" t="s">
        <v>250</v>
      </c>
    </row>
    <row r="69" spans="2:8">
      <c r="B69" s="65" t="s">
        <v>286</v>
      </c>
      <c r="C69" s="60">
        <v>71</v>
      </c>
      <c r="D69" s="61" t="s">
        <v>285</v>
      </c>
      <c r="E69" s="66">
        <f>E71+E73+E75+E77+E79+E81+E83+E85+E87+E89+E91</f>
        <v>0</v>
      </c>
      <c r="F69" s="62"/>
      <c r="G69" s="61"/>
      <c r="H69" s="60" t="s">
        <v>250</v>
      </c>
    </row>
    <row r="70" spans="2:8">
      <c r="B70" s="65" t="s">
        <v>284</v>
      </c>
      <c r="C70" s="60">
        <v>72</v>
      </c>
      <c r="D70" s="61" t="s">
        <v>283</v>
      </c>
      <c r="E70" s="67"/>
      <c r="F70" s="62"/>
      <c r="G70" s="61"/>
      <c r="H70" s="60" t="s">
        <v>250</v>
      </c>
    </row>
    <row r="71" spans="2:8">
      <c r="B71" s="65" t="s">
        <v>282</v>
      </c>
      <c r="C71" s="60">
        <v>73</v>
      </c>
      <c r="D71" s="61" t="s">
        <v>251</v>
      </c>
      <c r="E71" s="67"/>
      <c r="F71" s="62"/>
      <c r="G71" s="61"/>
      <c r="H71" s="60" t="s">
        <v>250</v>
      </c>
    </row>
    <row r="72" spans="2:8">
      <c r="B72" s="65" t="s">
        <v>281</v>
      </c>
      <c r="C72" s="60">
        <v>74</v>
      </c>
      <c r="D72" s="61" t="s">
        <v>280</v>
      </c>
      <c r="E72" s="67"/>
      <c r="F72" s="62"/>
      <c r="G72" s="61"/>
      <c r="H72" s="60" t="s">
        <v>250</v>
      </c>
    </row>
    <row r="73" spans="2:8">
      <c r="B73" s="65" t="s">
        <v>279</v>
      </c>
      <c r="C73" s="60">
        <v>75</v>
      </c>
      <c r="D73" s="61" t="s">
        <v>251</v>
      </c>
      <c r="E73" s="67"/>
      <c r="F73" s="62"/>
      <c r="G73" s="61"/>
      <c r="H73" s="60" t="s">
        <v>250</v>
      </c>
    </row>
    <row r="74" spans="2:8">
      <c r="B74" s="65" t="s">
        <v>278</v>
      </c>
      <c r="C74" s="60">
        <v>76</v>
      </c>
      <c r="D74" s="61" t="s">
        <v>277</v>
      </c>
      <c r="E74" s="67"/>
      <c r="F74" s="62"/>
      <c r="G74" s="61"/>
      <c r="H74" s="60" t="s">
        <v>250</v>
      </c>
    </row>
    <row r="75" spans="2:8">
      <c r="B75" s="65" t="s">
        <v>276</v>
      </c>
      <c r="C75" s="60">
        <v>77</v>
      </c>
      <c r="D75" s="61" t="s">
        <v>251</v>
      </c>
      <c r="E75" s="67"/>
      <c r="F75" s="62"/>
      <c r="G75" s="61"/>
      <c r="H75" s="60" t="s">
        <v>250</v>
      </c>
    </row>
    <row r="76" spans="2:8">
      <c r="B76" s="65" t="s">
        <v>275</v>
      </c>
      <c r="C76" s="60">
        <v>80</v>
      </c>
      <c r="D76" s="61" t="s">
        <v>274</v>
      </c>
      <c r="E76" s="67"/>
      <c r="F76" s="62"/>
      <c r="G76" s="61"/>
      <c r="H76" s="60" t="s">
        <v>250</v>
      </c>
    </row>
    <row r="77" spans="2:8">
      <c r="B77" s="65" t="s">
        <v>273</v>
      </c>
      <c r="C77" s="60">
        <v>81</v>
      </c>
      <c r="D77" s="61" t="s">
        <v>251</v>
      </c>
      <c r="E77" s="67"/>
      <c r="F77" s="62"/>
      <c r="G77" s="61"/>
      <c r="H77" s="60" t="s">
        <v>250</v>
      </c>
    </row>
    <row r="78" spans="2:8">
      <c r="B78" s="65" t="s">
        <v>272</v>
      </c>
      <c r="C78" s="60">
        <v>82</v>
      </c>
      <c r="D78" s="61" t="s">
        <v>271</v>
      </c>
      <c r="E78" s="67"/>
      <c r="F78" s="62"/>
      <c r="G78" s="61"/>
      <c r="H78" s="60" t="s">
        <v>250</v>
      </c>
    </row>
    <row r="79" spans="2:8">
      <c r="B79" s="65" t="s">
        <v>270</v>
      </c>
      <c r="C79" s="60">
        <v>83</v>
      </c>
      <c r="D79" s="61" t="s">
        <v>251</v>
      </c>
      <c r="E79" s="67"/>
      <c r="F79" s="62"/>
      <c r="G79" s="61"/>
      <c r="H79" s="60" t="s">
        <v>250</v>
      </c>
    </row>
    <row r="80" spans="2:8">
      <c r="B80" s="65" t="s">
        <v>269</v>
      </c>
      <c r="C80" s="60">
        <v>84</v>
      </c>
      <c r="D80" s="61" t="s">
        <v>268</v>
      </c>
      <c r="E80" s="68"/>
      <c r="F80" s="62"/>
      <c r="G80" s="61"/>
      <c r="H80" s="60" t="s">
        <v>250</v>
      </c>
    </row>
    <row r="81" spans="2:8">
      <c r="B81" s="65" t="s">
        <v>267</v>
      </c>
      <c r="C81" s="60">
        <v>85</v>
      </c>
      <c r="D81" s="61" t="s">
        <v>251</v>
      </c>
      <c r="E81" s="68"/>
      <c r="F81" s="62"/>
      <c r="G81" s="61"/>
      <c r="H81" s="60" t="s">
        <v>250</v>
      </c>
    </row>
    <row r="82" spans="2:8">
      <c r="B82" s="65" t="s">
        <v>266</v>
      </c>
      <c r="C82" s="60">
        <v>86</v>
      </c>
      <c r="D82" s="61" t="s">
        <v>265</v>
      </c>
      <c r="E82" s="67"/>
      <c r="F82" s="62"/>
      <c r="G82" s="61"/>
      <c r="H82" s="60" t="s">
        <v>250</v>
      </c>
    </row>
    <row r="83" spans="2:8">
      <c r="B83" s="65" t="s">
        <v>264</v>
      </c>
      <c r="C83" s="60">
        <v>87</v>
      </c>
      <c r="D83" s="61" t="s">
        <v>251</v>
      </c>
      <c r="E83" s="67"/>
      <c r="F83" s="62"/>
      <c r="G83" s="61"/>
      <c r="H83" s="60" t="s">
        <v>250</v>
      </c>
    </row>
    <row r="84" spans="2:8">
      <c r="B84" s="65" t="s">
        <v>263</v>
      </c>
      <c r="C84" s="60">
        <v>88</v>
      </c>
      <c r="D84" s="61" t="s">
        <v>262</v>
      </c>
      <c r="E84" s="67"/>
      <c r="F84" s="62"/>
      <c r="G84" s="61"/>
      <c r="H84" s="60" t="s">
        <v>250</v>
      </c>
    </row>
    <row r="85" spans="2:8">
      <c r="B85" s="65" t="s">
        <v>261</v>
      </c>
      <c r="C85" s="60">
        <v>89</v>
      </c>
      <c r="D85" s="61" t="s">
        <v>251</v>
      </c>
      <c r="E85" s="67"/>
      <c r="F85" s="62"/>
      <c r="G85" s="61"/>
      <c r="H85" s="60" t="s">
        <v>250</v>
      </c>
    </row>
    <row r="86" spans="2:8">
      <c r="B86" s="65" t="s">
        <v>260</v>
      </c>
      <c r="C86" s="60">
        <v>90</v>
      </c>
      <c r="D86" s="61" t="s">
        <v>259</v>
      </c>
      <c r="E86" s="67"/>
      <c r="F86" s="62"/>
      <c r="G86" s="61"/>
      <c r="H86" s="60" t="s">
        <v>250</v>
      </c>
    </row>
    <row r="87" spans="2:8">
      <c r="B87" s="65" t="s">
        <v>258</v>
      </c>
      <c r="C87" s="60">
        <v>91</v>
      </c>
      <c r="D87" s="61" t="s">
        <v>251</v>
      </c>
      <c r="E87" s="67"/>
      <c r="F87" s="62"/>
      <c r="G87" s="61"/>
      <c r="H87" s="60" t="s">
        <v>250</v>
      </c>
    </row>
    <row r="88" spans="2:8">
      <c r="B88" s="65" t="s">
        <v>257</v>
      </c>
      <c r="C88" s="60">
        <v>92</v>
      </c>
      <c r="D88" s="61" t="s">
        <v>256</v>
      </c>
      <c r="E88" s="67"/>
      <c r="F88" s="62"/>
      <c r="G88" s="61"/>
      <c r="H88" s="60" t="s">
        <v>250</v>
      </c>
    </row>
    <row r="89" spans="2:8">
      <c r="B89" s="65" t="s">
        <v>255</v>
      </c>
      <c r="C89" s="60">
        <v>93</v>
      </c>
      <c r="D89" s="61" t="s">
        <v>251</v>
      </c>
      <c r="E89" s="67"/>
      <c r="F89" s="62"/>
      <c r="G89" s="61"/>
      <c r="H89" s="60" t="s">
        <v>250</v>
      </c>
    </row>
    <row r="90" spans="2:8">
      <c r="B90" s="65" t="s">
        <v>254</v>
      </c>
      <c r="C90" s="60">
        <v>94</v>
      </c>
      <c r="D90" s="61" t="s">
        <v>253</v>
      </c>
      <c r="E90" s="67"/>
      <c r="F90" s="62"/>
      <c r="G90" s="61"/>
      <c r="H90" s="60" t="s">
        <v>250</v>
      </c>
    </row>
    <row r="91" spans="2:8">
      <c r="B91" s="65" t="s">
        <v>252</v>
      </c>
      <c r="C91" s="60">
        <v>95</v>
      </c>
      <c r="D91" s="61" t="s">
        <v>251</v>
      </c>
      <c r="E91" s="67"/>
      <c r="F91" s="62"/>
      <c r="G91" s="61"/>
      <c r="H91" s="60" t="s">
        <v>250</v>
      </c>
    </row>
    <row r="92" spans="2:8">
      <c r="B92" s="65" t="s">
        <v>249</v>
      </c>
      <c r="C92" s="60">
        <v>96</v>
      </c>
      <c r="D92" s="61" t="s">
        <v>248</v>
      </c>
      <c r="E92" s="67">
        <v>9364</v>
      </c>
      <c r="F92" s="62"/>
      <c r="G92" s="61"/>
      <c r="H92" s="60" t="s">
        <v>237</v>
      </c>
    </row>
    <row r="93" spans="2:8">
      <c r="B93" s="65" t="s">
        <v>247</v>
      </c>
      <c r="C93" s="60">
        <v>97</v>
      </c>
      <c r="D93" s="61" t="s">
        <v>246</v>
      </c>
      <c r="E93" s="67">
        <v>75</v>
      </c>
      <c r="F93" s="62"/>
      <c r="G93" s="61"/>
      <c r="H93" s="60" t="s">
        <v>237</v>
      </c>
    </row>
    <row r="94" spans="2:8">
      <c r="B94" s="65" t="s">
        <v>245</v>
      </c>
      <c r="C94" s="60">
        <v>98</v>
      </c>
      <c r="D94" s="61" t="s">
        <v>244</v>
      </c>
      <c r="E94" s="67">
        <v>2229</v>
      </c>
      <c r="F94" s="62"/>
      <c r="G94" s="61"/>
      <c r="H94" s="60" t="s">
        <v>237</v>
      </c>
    </row>
    <row r="95" spans="2:8">
      <c r="B95" s="65" t="s">
        <v>243</v>
      </c>
      <c r="C95" s="60">
        <v>99</v>
      </c>
      <c r="D95" s="61" t="s">
        <v>242</v>
      </c>
      <c r="E95" s="67">
        <v>194</v>
      </c>
      <c r="F95" s="62"/>
      <c r="G95" s="61"/>
      <c r="H95" s="60" t="s">
        <v>237</v>
      </c>
    </row>
    <row r="96" spans="2:8" ht="30">
      <c r="B96" s="65" t="s">
        <v>241</v>
      </c>
      <c r="C96" s="60">
        <v>100</v>
      </c>
      <c r="D96" s="61" t="s">
        <v>240</v>
      </c>
      <c r="E96" s="66">
        <f>247-E95</f>
        <v>53</v>
      </c>
      <c r="F96" s="62"/>
      <c r="G96" s="61"/>
      <c r="H96" s="60" t="s">
        <v>237</v>
      </c>
    </row>
    <row r="97" spans="2:8" ht="75">
      <c r="B97" s="65" t="s">
        <v>239</v>
      </c>
      <c r="C97" s="60">
        <v>101</v>
      </c>
      <c r="D97" s="64" t="s">
        <v>238</v>
      </c>
      <c r="E97" s="63" t="s">
        <v>371</v>
      </c>
      <c r="F97" s="62"/>
      <c r="G97" s="61"/>
      <c r="H97" s="60" t="s">
        <v>237</v>
      </c>
    </row>
  </sheetData>
  <conditionalFormatting sqref="E9">
    <cfRule type="expression" dxfId="3" priority="1" stopIfTrue="1">
      <formula>E9&lt;&gt;E10+E11+E12+E13+E14+E15+E16</formula>
    </cfRule>
  </conditionalFormatting>
  <pageMargins left="0.70866141732283472" right="0.70866141732283472" top="0" bottom="0" header="0.31496062992125984" footer="0.31496062992125984"/>
  <pageSetup paperSize="9" scale="93" fitToHeight="2" orientation="portrait" cellComments="asDisplayed" r:id="rId1"/>
  <rowBreaks count="1" manualBreakCount="1">
    <brk id="13" min="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R27"/>
  <sheetViews>
    <sheetView zoomScaleNormal="100" workbookViewId="0"/>
  </sheetViews>
  <sheetFormatPr defaultRowHeight="15"/>
  <cols>
    <col min="1" max="1" width="1.42578125" style="75" customWidth="1"/>
    <col min="2" max="2" width="4.140625" style="77" customWidth="1"/>
    <col min="3" max="3" width="9.140625" style="75" customWidth="1"/>
    <col min="4" max="4" width="34.5703125" style="75" customWidth="1"/>
    <col min="5" max="7" width="14.140625" style="75" customWidth="1"/>
    <col min="8" max="9" width="9.85546875" style="75" hidden="1" customWidth="1"/>
    <col min="10" max="10" width="15.5703125" style="75" customWidth="1"/>
    <col min="11" max="11" width="2.85546875" style="75" customWidth="1"/>
    <col min="12" max="12" width="4.42578125" style="76" customWidth="1"/>
    <col min="13" max="13" width="15.28515625" style="75" customWidth="1"/>
    <col min="14" max="14" width="43.140625" style="75" customWidth="1"/>
    <col min="15" max="15" width="16.5703125" style="75" customWidth="1"/>
    <col min="16" max="16" width="0" style="75" hidden="1" customWidth="1"/>
    <col min="17" max="17" width="15" style="75" hidden="1" customWidth="1"/>
    <col min="18" max="16384" width="9.140625" style="75"/>
  </cols>
  <sheetData>
    <row r="1" spans="2:18" ht="15" customHeight="1"/>
    <row r="2" spans="2:18" ht="63.75" customHeight="1">
      <c r="B2" s="150" t="s">
        <v>410</v>
      </c>
      <c r="C2" s="148" t="s">
        <v>409</v>
      </c>
      <c r="D2" s="149"/>
      <c r="E2" s="103" t="s">
        <v>412</v>
      </c>
      <c r="F2" s="103" t="s">
        <v>408</v>
      </c>
      <c r="G2" s="103" t="s">
        <v>411</v>
      </c>
      <c r="H2" s="103" t="s">
        <v>407</v>
      </c>
      <c r="I2" s="106" t="s">
        <v>406</v>
      </c>
      <c r="J2" s="105"/>
      <c r="K2" s="79"/>
      <c r="L2" s="150" t="s">
        <v>410</v>
      </c>
      <c r="M2" s="152" t="s">
        <v>409</v>
      </c>
      <c r="N2" s="153"/>
      <c r="O2" s="104" t="s">
        <v>408</v>
      </c>
      <c r="P2" s="103" t="s">
        <v>407</v>
      </c>
      <c r="Q2" s="103" t="s">
        <v>406</v>
      </c>
      <c r="R2" s="78" t="s">
        <v>372</v>
      </c>
    </row>
    <row r="3" spans="2:18" ht="11.25" customHeight="1">
      <c r="B3" s="150"/>
      <c r="C3" s="151">
        <v>1</v>
      </c>
      <c r="D3" s="151"/>
      <c r="E3" s="96">
        <v>2</v>
      </c>
      <c r="F3" s="96">
        <v>3</v>
      </c>
      <c r="G3" s="96">
        <v>4</v>
      </c>
      <c r="H3" s="96"/>
      <c r="I3" s="96"/>
      <c r="J3" s="79"/>
      <c r="K3" s="79"/>
      <c r="L3" s="150"/>
      <c r="M3" s="143">
        <v>1</v>
      </c>
      <c r="N3" s="144"/>
      <c r="O3" s="102">
        <v>2</v>
      </c>
      <c r="P3" s="102"/>
      <c r="Q3" s="102"/>
      <c r="R3" s="78" t="s">
        <v>372</v>
      </c>
    </row>
    <row r="4" spans="2:18">
      <c r="B4" s="84">
        <v>1</v>
      </c>
      <c r="C4" s="134" t="s">
        <v>405</v>
      </c>
      <c r="D4" s="135"/>
      <c r="E4" s="83">
        <v>16.5</v>
      </c>
      <c r="F4" s="83">
        <v>17</v>
      </c>
      <c r="G4" s="83">
        <v>0</v>
      </c>
      <c r="H4" s="81"/>
      <c r="I4" s="80"/>
      <c r="J4" s="78" t="s">
        <v>372</v>
      </c>
      <c r="K4" s="79"/>
      <c r="L4" s="97">
        <v>1</v>
      </c>
      <c r="M4" s="143" t="s">
        <v>404</v>
      </c>
      <c r="N4" s="144"/>
      <c r="O4" s="100">
        <f>F7</f>
        <v>7</v>
      </c>
      <c r="P4" s="94"/>
      <c r="Q4" s="93"/>
      <c r="R4" s="78" t="s">
        <v>372</v>
      </c>
    </row>
    <row r="5" spans="2:18" ht="25.5" customHeight="1">
      <c r="B5" s="84">
        <v>2</v>
      </c>
      <c r="C5" s="132" t="s">
        <v>403</v>
      </c>
      <c r="D5" s="133"/>
      <c r="E5" s="83">
        <v>1</v>
      </c>
      <c r="F5" s="83">
        <v>1</v>
      </c>
      <c r="G5" s="83">
        <v>0</v>
      </c>
      <c r="H5" s="81"/>
      <c r="I5" s="80"/>
      <c r="J5" s="78" t="s">
        <v>372</v>
      </c>
      <c r="K5" s="91"/>
      <c r="L5" s="97">
        <v>2</v>
      </c>
      <c r="M5" s="145" t="s">
        <v>395</v>
      </c>
      <c r="N5" s="99" t="s">
        <v>394</v>
      </c>
      <c r="O5" s="98">
        <v>1</v>
      </c>
      <c r="P5" s="94"/>
      <c r="Q5" s="93"/>
      <c r="R5" s="78" t="s">
        <v>372</v>
      </c>
    </row>
    <row r="6" spans="2:18">
      <c r="B6" s="84">
        <v>3</v>
      </c>
      <c r="C6" s="141" t="s">
        <v>402</v>
      </c>
      <c r="D6" s="142"/>
      <c r="E6" s="83">
        <v>1</v>
      </c>
      <c r="F6" s="89">
        <v>1</v>
      </c>
      <c r="G6" s="101"/>
      <c r="H6" s="81"/>
      <c r="I6" s="80"/>
      <c r="J6" s="78" t="s">
        <v>372</v>
      </c>
      <c r="K6" s="88"/>
      <c r="L6" s="97">
        <v>3</v>
      </c>
      <c r="M6" s="146"/>
      <c r="N6" s="99" t="s">
        <v>392</v>
      </c>
      <c r="O6" s="98">
        <v>3</v>
      </c>
      <c r="P6" s="94"/>
      <c r="Q6" s="93"/>
      <c r="R6" s="78" t="s">
        <v>372</v>
      </c>
    </row>
    <row r="7" spans="2:18" ht="25.5">
      <c r="B7" s="84">
        <v>4</v>
      </c>
      <c r="C7" s="134" t="s">
        <v>401</v>
      </c>
      <c r="D7" s="135"/>
      <c r="E7" s="83">
        <v>7</v>
      </c>
      <c r="F7" s="83">
        <v>7</v>
      </c>
      <c r="G7" s="83">
        <v>0</v>
      </c>
      <c r="H7" s="81"/>
      <c r="I7" s="80"/>
      <c r="J7" s="78" t="s">
        <v>372</v>
      </c>
      <c r="K7" s="79"/>
      <c r="L7" s="97">
        <v>4</v>
      </c>
      <c r="M7" s="146"/>
      <c r="N7" s="96" t="s">
        <v>390</v>
      </c>
      <c r="O7" s="98">
        <v>1</v>
      </c>
      <c r="P7" s="94"/>
      <c r="Q7" s="93"/>
      <c r="R7" s="78" t="s">
        <v>372</v>
      </c>
    </row>
    <row r="8" spans="2:18" ht="15" customHeight="1">
      <c r="B8" s="84">
        <v>5</v>
      </c>
      <c r="C8" s="136" t="s">
        <v>400</v>
      </c>
      <c r="D8" s="92" t="s">
        <v>399</v>
      </c>
      <c r="E8" s="83">
        <v>5</v>
      </c>
      <c r="F8" s="83">
        <v>5</v>
      </c>
      <c r="G8" s="83">
        <v>0</v>
      </c>
      <c r="H8" s="81"/>
      <c r="I8" s="80"/>
      <c r="J8" s="78" t="s">
        <v>372</v>
      </c>
      <c r="K8" s="86"/>
      <c r="L8" s="97">
        <v>5</v>
      </c>
      <c r="M8" s="147"/>
      <c r="N8" s="96" t="s">
        <v>388</v>
      </c>
      <c r="O8" s="95">
        <f>O4-O5-O6-O7</f>
        <v>2</v>
      </c>
      <c r="P8" s="94"/>
      <c r="Q8" s="93"/>
      <c r="R8" s="78" t="s">
        <v>372</v>
      </c>
    </row>
    <row r="9" spans="2:18">
      <c r="B9" s="84">
        <v>6</v>
      </c>
      <c r="C9" s="137"/>
      <c r="D9" s="92" t="s">
        <v>398</v>
      </c>
      <c r="E9" s="83">
        <v>0</v>
      </c>
      <c r="F9" s="83">
        <v>0</v>
      </c>
      <c r="G9" s="83">
        <v>0</v>
      </c>
      <c r="H9" s="81"/>
      <c r="I9" s="80"/>
      <c r="J9" s="78" t="s">
        <v>372</v>
      </c>
      <c r="K9" s="79"/>
      <c r="L9" s="97">
        <v>6</v>
      </c>
      <c r="M9" s="134" t="s">
        <v>397</v>
      </c>
      <c r="N9" s="135"/>
      <c r="O9" s="100">
        <f>F8</f>
        <v>5</v>
      </c>
      <c r="P9" s="94"/>
      <c r="Q9" s="93"/>
      <c r="R9" s="78" t="s">
        <v>372</v>
      </c>
    </row>
    <row r="10" spans="2:18" ht="15" customHeight="1">
      <c r="B10" s="84">
        <v>7</v>
      </c>
      <c r="C10" s="137"/>
      <c r="D10" s="92" t="s">
        <v>396</v>
      </c>
      <c r="E10" s="83">
        <v>1</v>
      </c>
      <c r="F10" s="83">
        <v>1</v>
      </c>
      <c r="G10" s="83">
        <v>0</v>
      </c>
      <c r="H10" s="81"/>
      <c r="I10" s="80"/>
      <c r="J10" s="78" t="s">
        <v>372</v>
      </c>
      <c r="K10" s="91"/>
      <c r="L10" s="97">
        <v>7</v>
      </c>
      <c r="M10" s="145" t="s">
        <v>395</v>
      </c>
      <c r="N10" s="99" t="s">
        <v>394</v>
      </c>
      <c r="O10" s="98">
        <v>3</v>
      </c>
      <c r="P10" s="94"/>
      <c r="Q10" s="93"/>
      <c r="R10" s="78" t="s">
        <v>372</v>
      </c>
    </row>
    <row r="11" spans="2:18">
      <c r="B11" s="84">
        <v>8</v>
      </c>
      <c r="C11" s="137"/>
      <c r="D11" s="92" t="s">
        <v>393</v>
      </c>
      <c r="E11" s="83">
        <v>0</v>
      </c>
      <c r="F11" s="83">
        <v>0</v>
      </c>
      <c r="G11" s="83">
        <v>0</v>
      </c>
      <c r="H11" s="81"/>
      <c r="I11" s="80"/>
      <c r="J11" s="78" t="s">
        <v>372</v>
      </c>
      <c r="K11" s="88"/>
      <c r="L11" s="97">
        <v>8</v>
      </c>
      <c r="M11" s="146"/>
      <c r="N11" s="99" t="s">
        <v>392</v>
      </c>
      <c r="O11" s="98"/>
      <c r="P11" s="94"/>
      <c r="Q11" s="93"/>
      <c r="R11" s="78" t="s">
        <v>372</v>
      </c>
    </row>
    <row r="12" spans="2:18" ht="25.5">
      <c r="B12" s="84">
        <v>9</v>
      </c>
      <c r="C12" s="137"/>
      <c r="D12" s="92" t="s">
        <v>391</v>
      </c>
      <c r="E12" s="83">
        <v>0.5</v>
      </c>
      <c r="F12" s="83">
        <v>1</v>
      </c>
      <c r="G12" s="83">
        <v>0</v>
      </c>
      <c r="H12" s="81"/>
      <c r="I12" s="80"/>
      <c r="J12" s="78" t="s">
        <v>372</v>
      </c>
      <c r="K12" s="79"/>
      <c r="L12" s="97">
        <v>9</v>
      </c>
      <c r="M12" s="146"/>
      <c r="N12" s="96" t="s">
        <v>390</v>
      </c>
      <c r="O12" s="98"/>
      <c r="P12" s="94"/>
      <c r="Q12" s="93"/>
      <c r="R12" s="78" t="s">
        <v>372</v>
      </c>
    </row>
    <row r="13" spans="2:18">
      <c r="B13" s="84">
        <v>10</v>
      </c>
      <c r="C13" s="137"/>
      <c r="D13" s="92" t="s">
        <v>389</v>
      </c>
      <c r="E13" s="83">
        <v>0</v>
      </c>
      <c r="F13" s="83">
        <v>0</v>
      </c>
      <c r="G13" s="83">
        <v>0</v>
      </c>
      <c r="H13" s="81"/>
      <c r="I13" s="80"/>
      <c r="J13" s="78" t="s">
        <v>372</v>
      </c>
      <c r="K13" s="86"/>
      <c r="L13" s="97">
        <v>10</v>
      </c>
      <c r="M13" s="147"/>
      <c r="N13" s="96" t="s">
        <v>388</v>
      </c>
      <c r="O13" s="95">
        <f>O9-O10-O11-O12</f>
        <v>2</v>
      </c>
      <c r="P13" s="94"/>
      <c r="Q13" s="93"/>
      <c r="R13" s="78" t="s">
        <v>372</v>
      </c>
    </row>
    <row r="14" spans="2:18">
      <c r="B14" s="84">
        <v>11</v>
      </c>
      <c r="C14" s="137"/>
      <c r="D14" s="92" t="s">
        <v>387</v>
      </c>
      <c r="E14" s="83">
        <v>0.5</v>
      </c>
      <c r="F14" s="83">
        <v>0</v>
      </c>
      <c r="G14" s="83">
        <v>0</v>
      </c>
      <c r="H14" s="81"/>
      <c r="I14" s="80"/>
      <c r="J14" s="78" t="s">
        <v>372</v>
      </c>
      <c r="K14" s="79"/>
      <c r="R14" s="78"/>
    </row>
    <row r="15" spans="2:18">
      <c r="B15" s="84">
        <v>12</v>
      </c>
      <c r="C15" s="137"/>
      <c r="D15" s="92" t="s">
        <v>386</v>
      </c>
      <c r="E15" s="83">
        <v>0</v>
      </c>
      <c r="F15" s="83">
        <v>0</v>
      </c>
      <c r="G15" s="83">
        <v>0</v>
      </c>
      <c r="H15" s="81"/>
      <c r="I15" s="80"/>
      <c r="J15" s="78" t="s">
        <v>372</v>
      </c>
      <c r="K15" s="91"/>
      <c r="R15" s="78"/>
    </row>
    <row r="16" spans="2:18">
      <c r="B16" s="84">
        <v>13</v>
      </c>
      <c r="C16" s="137"/>
      <c r="D16" s="92" t="s">
        <v>385</v>
      </c>
      <c r="E16" s="83">
        <v>0</v>
      </c>
      <c r="F16" s="83">
        <v>0</v>
      </c>
      <c r="G16" s="83">
        <v>0</v>
      </c>
      <c r="H16" s="81"/>
      <c r="I16" s="80"/>
      <c r="J16" s="78" t="s">
        <v>372</v>
      </c>
      <c r="K16" s="88"/>
      <c r="R16" s="78"/>
    </row>
    <row r="17" spans="2:18">
      <c r="B17" s="84">
        <v>14</v>
      </c>
      <c r="C17" s="137"/>
      <c r="D17" s="92" t="s">
        <v>384</v>
      </c>
      <c r="E17" s="83">
        <v>0</v>
      </c>
      <c r="F17" s="83">
        <v>0</v>
      </c>
      <c r="G17" s="83">
        <v>0</v>
      </c>
      <c r="H17" s="81"/>
      <c r="I17" s="80"/>
      <c r="J17" s="78"/>
      <c r="K17" s="88"/>
      <c r="R17" s="78"/>
    </row>
    <row r="18" spans="2:18">
      <c r="B18" s="84">
        <v>15</v>
      </c>
      <c r="C18" s="137"/>
      <c r="D18" s="92" t="s">
        <v>383</v>
      </c>
      <c r="E18" s="83">
        <v>0</v>
      </c>
      <c r="F18" s="83">
        <v>0</v>
      </c>
      <c r="G18" s="83">
        <v>0</v>
      </c>
      <c r="H18" s="81"/>
      <c r="I18" s="80"/>
      <c r="J18" s="78" t="s">
        <v>372</v>
      </c>
      <c r="K18" s="79"/>
    </row>
    <row r="19" spans="2:18">
      <c r="B19" s="84">
        <v>16</v>
      </c>
      <c r="C19" s="138"/>
      <c r="D19" s="92" t="s">
        <v>382</v>
      </c>
      <c r="E19" s="83">
        <v>0</v>
      </c>
      <c r="F19" s="83">
        <v>0</v>
      </c>
      <c r="G19" s="83">
        <v>0</v>
      </c>
      <c r="H19" s="81"/>
      <c r="I19" s="80"/>
      <c r="J19" s="78" t="s">
        <v>372</v>
      </c>
      <c r="K19" s="86"/>
    </row>
    <row r="20" spans="2:18">
      <c r="B20" s="84">
        <v>17</v>
      </c>
      <c r="C20" s="143" t="s">
        <v>381</v>
      </c>
      <c r="D20" s="144"/>
      <c r="E20" s="83">
        <v>4</v>
      </c>
      <c r="F20" s="83">
        <v>4</v>
      </c>
      <c r="G20" s="83">
        <v>0</v>
      </c>
      <c r="H20" s="81"/>
      <c r="I20" s="80"/>
      <c r="J20" s="78" t="s">
        <v>372</v>
      </c>
      <c r="K20" s="79"/>
    </row>
    <row r="21" spans="2:18" ht="15" customHeight="1">
      <c r="B21" s="84">
        <v>18</v>
      </c>
      <c r="C21" s="139" t="s">
        <v>380</v>
      </c>
      <c r="D21" s="92" t="s">
        <v>379</v>
      </c>
      <c r="E21" s="83">
        <v>4</v>
      </c>
      <c r="F21" s="83">
        <v>4</v>
      </c>
      <c r="G21" s="83">
        <v>0</v>
      </c>
      <c r="H21" s="81"/>
      <c r="I21" s="80"/>
      <c r="J21" s="78" t="s">
        <v>372</v>
      </c>
      <c r="K21" s="91"/>
    </row>
    <row r="22" spans="2:18">
      <c r="B22" s="84">
        <v>19</v>
      </c>
      <c r="C22" s="140"/>
      <c r="D22" s="90" t="s">
        <v>378</v>
      </c>
      <c r="E22" s="83">
        <v>0</v>
      </c>
      <c r="F22" s="89">
        <v>0</v>
      </c>
      <c r="G22" s="83">
        <v>0</v>
      </c>
      <c r="H22" s="81"/>
      <c r="I22" s="80"/>
      <c r="J22" s="78" t="s">
        <v>372</v>
      </c>
      <c r="K22" s="88"/>
    </row>
    <row r="23" spans="2:18">
      <c r="B23" s="84">
        <v>20</v>
      </c>
      <c r="C23" s="130" t="s">
        <v>377</v>
      </c>
      <c r="D23" s="131"/>
      <c r="E23" s="83">
        <v>4.5</v>
      </c>
      <c r="F23" s="83">
        <v>5</v>
      </c>
      <c r="G23" s="83">
        <v>0</v>
      </c>
      <c r="H23" s="81"/>
      <c r="I23" s="80"/>
      <c r="J23" s="78" t="s">
        <v>372</v>
      </c>
      <c r="K23" s="79"/>
    </row>
    <row r="24" spans="2:18" ht="25.5" customHeight="1">
      <c r="B24" s="84">
        <v>21</v>
      </c>
      <c r="C24" s="132" t="s">
        <v>376</v>
      </c>
      <c r="D24" s="133"/>
      <c r="E24" s="87">
        <v>0</v>
      </c>
      <c r="F24" s="83">
        <v>0</v>
      </c>
      <c r="G24" s="83">
        <v>0</v>
      </c>
      <c r="H24" s="81"/>
      <c r="I24" s="80"/>
      <c r="J24" s="78" t="s">
        <v>372</v>
      </c>
      <c r="K24" s="86"/>
    </row>
    <row r="25" spans="2:18" ht="38.25" customHeight="1">
      <c r="B25" s="84">
        <v>22</v>
      </c>
      <c r="C25" s="128" t="s">
        <v>375</v>
      </c>
      <c r="D25" s="129"/>
      <c r="E25" s="82" t="s">
        <v>373</v>
      </c>
      <c r="F25" s="85">
        <v>1</v>
      </c>
      <c r="G25" s="82" t="s">
        <v>373</v>
      </c>
      <c r="H25" s="81"/>
      <c r="I25" s="80"/>
      <c r="J25" s="78" t="s">
        <v>372</v>
      </c>
      <c r="K25" s="79"/>
    </row>
    <row r="26" spans="2:18" ht="51" customHeight="1">
      <c r="B26" s="84">
        <v>23</v>
      </c>
      <c r="C26" s="128" t="s">
        <v>374</v>
      </c>
      <c r="D26" s="129"/>
      <c r="E26" s="82" t="s">
        <v>373</v>
      </c>
      <c r="F26" s="83">
        <v>7</v>
      </c>
      <c r="G26" s="82" t="s">
        <v>373</v>
      </c>
      <c r="H26" s="81"/>
      <c r="I26" s="80"/>
      <c r="J26" s="78" t="s">
        <v>372</v>
      </c>
      <c r="K26" s="79"/>
    </row>
    <row r="27" spans="2:18" ht="15" customHeight="1">
      <c r="J27" s="78"/>
    </row>
  </sheetData>
  <mergeCells count="21">
    <mergeCell ref="M10:M13"/>
    <mergeCell ref="C2:D2"/>
    <mergeCell ref="B2:B3"/>
    <mergeCell ref="C3:D3"/>
    <mergeCell ref="L2:L3"/>
    <mergeCell ref="C4:D4"/>
    <mergeCell ref="M2:N2"/>
    <mergeCell ref="M4:N4"/>
    <mergeCell ref="M5:M8"/>
    <mergeCell ref="M9:N9"/>
    <mergeCell ref="M3:N3"/>
    <mergeCell ref="C26:D26"/>
    <mergeCell ref="C23:D23"/>
    <mergeCell ref="C5:D5"/>
    <mergeCell ref="C7:D7"/>
    <mergeCell ref="C8:C19"/>
    <mergeCell ref="C21:C22"/>
    <mergeCell ref="C24:D24"/>
    <mergeCell ref="C6:D6"/>
    <mergeCell ref="C25:D25"/>
    <mergeCell ref="C20:D20"/>
  </mergeCells>
  <conditionalFormatting sqref="G6">
    <cfRule type="expression" dxfId="2" priority="3" stopIfTrue="1">
      <formula>G5&lt;G6</formula>
    </cfRule>
  </conditionalFormatting>
  <conditionalFormatting sqref="E24">
    <cfRule type="expression" dxfId="1" priority="2" stopIfTrue="1">
      <formula>AND(E24&lt;0.1,F24&gt;0)</formula>
    </cfRule>
  </conditionalFormatting>
  <conditionalFormatting sqref="F25">
    <cfRule type="expression" dxfId="0" priority="1" stopIfTrue="1">
      <formula>F25&gt;F5</formula>
    </cfRule>
  </conditionalFormatting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zoomScaleNormal="100" workbookViewId="0">
      <selection sqref="A1:J1"/>
    </sheetView>
  </sheetViews>
  <sheetFormatPr defaultRowHeight="15"/>
  <cols>
    <col min="1" max="1" width="32.5703125" style="75" customWidth="1"/>
    <col min="2" max="2" width="6.28515625" style="75" customWidth="1"/>
    <col min="3" max="3" width="25.28515625" style="75" customWidth="1"/>
    <col min="4" max="4" width="20.140625" style="75" customWidth="1"/>
    <col min="5" max="5" width="18.5703125" style="75" customWidth="1"/>
    <col min="6" max="6" width="15.140625" style="75" customWidth="1"/>
    <col min="7" max="7" width="2.42578125" style="75" customWidth="1"/>
    <col min="8" max="8" width="30.28515625" style="75" customWidth="1"/>
    <col min="9" max="9" width="6.7109375" style="75" customWidth="1"/>
    <col min="10" max="10" width="17.42578125" style="75" customWidth="1"/>
    <col min="11" max="11" width="16.5703125" style="75" customWidth="1"/>
    <col min="12" max="12" width="17.7109375" style="75" customWidth="1"/>
    <col min="13" max="14" width="9.140625" style="75"/>
    <col min="15" max="15" width="12.7109375" style="75" customWidth="1"/>
    <col min="16" max="16384" width="9.140625" style="75"/>
  </cols>
  <sheetData>
    <row r="1" spans="1:13">
      <c r="A1" s="156" t="s">
        <v>444</v>
      </c>
      <c r="B1" s="156"/>
      <c r="C1" s="156"/>
      <c r="D1" s="156"/>
      <c r="E1" s="156"/>
      <c r="F1" s="156"/>
      <c r="G1" s="156"/>
      <c r="H1" s="156"/>
      <c r="I1" s="156"/>
      <c r="J1" s="156"/>
      <c r="K1" s="124"/>
      <c r="L1" s="124"/>
    </row>
    <row r="2" spans="1:13" ht="22.5" customHeight="1">
      <c r="A2" s="155" t="s">
        <v>443</v>
      </c>
      <c r="B2" s="155"/>
      <c r="C2" s="155"/>
      <c r="D2" s="155"/>
      <c r="E2" s="155"/>
      <c r="F2" s="77"/>
      <c r="H2" s="155" t="s">
        <v>442</v>
      </c>
      <c r="I2" s="155"/>
      <c r="J2" s="155"/>
      <c r="K2" s="124"/>
      <c r="L2" s="124"/>
    </row>
    <row r="3" spans="1:13">
      <c r="A3" s="158" t="s">
        <v>417</v>
      </c>
      <c r="B3" s="158"/>
      <c r="C3" s="158"/>
      <c r="D3" s="158"/>
      <c r="E3" s="158"/>
      <c r="F3" s="123"/>
      <c r="H3" s="158" t="s">
        <v>417</v>
      </c>
      <c r="I3" s="158"/>
      <c r="J3" s="158"/>
      <c r="K3" s="158"/>
      <c r="L3" s="158"/>
    </row>
    <row r="4" spans="1:13" ht="44.25" customHeight="1">
      <c r="A4" s="112" t="s">
        <v>409</v>
      </c>
      <c r="B4" s="112" t="s">
        <v>2</v>
      </c>
      <c r="C4" s="112" t="s">
        <v>416</v>
      </c>
      <c r="D4" s="112" t="s">
        <v>4</v>
      </c>
      <c r="E4" s="112" t="s">
        <v>406</v>
      </c>
      <c r="F4" s="111"/>
      <c r="H4" s="112" t="s">
        <v>441</v>
      </c>
      <c r="I4" s="112" t="s">
        <v>440</v>
      </c>
      <c r="J4" s="112" t="s">
        <v>416</v>
      </c>
      <c r="K4" s="112" t="s">
        <v>4</v>
      </c>
      <c r="L4" s="112" t="s">
        <v>406</v>
      </c>
    </row>
    <row r="5" spans="1:13">
      <c r="A5" s="122">
        <v>1</v>
      </c>
      <c r="B5" s="120">
        <v>2</v>
      </c>
      <c r="C5" s="122">
        <v>3</v>
      </c>
      <c r="D5" s="122"/>
      <c r="E5" s="122"/>
      <c r="F5" s="121"/>
      <c r="H5" s="120">
        <v>1</v>
      </c>
      <c r="I5" s="120">
        <v>2</v>
      </c>
      <c r="J5" s="120">
        <v>3</v>
      </c>
      <c r="K5" s="120"/>
      <c r="L5" s="120"/>
    </row>
    <row r="6" spans="1:13" ht="66.75" customHeight="1">
      <c r="A6" s="117" t="s">
        <v>439</v>
      </c>
      <c r="B6" s="115" t="s">
        <v>437</v>
      </c>
      <c r="C6" s="109">
        <v>8697.5</v>
      </c>
      <c r="D6" s="108"/>
      <c r="E6" s="108"/>
      <c r="F6" s="78" t="s">
        <v>413</v>
      </c>
      <c r="H6" s="117" t="s">
        <v>438</v>
      </c>
      <c r="I6" s="115" t="s">
        <v>437</v>
      </c>
      <c r="J6" s="119">
        <v>8652.6</v>
      </c>
      <c r="K6" s="108"/>
      <c r="L6" s="108"/>
      <c r="M6" s="78" t="s">
        <v>413</v>
      </c>
    </row>
    <row r="7" spans="1:13" ht="60">
      <c r="A7" s="117" t="s">
        <v>436</v>
      </c>
      <c r="B7" s="115" t="s">
        <v>434</v>
      </c>
      <c r="C7" s="119">
        <v>8134.9</v>
      </c>
      <c r="D7" s="108"/>
      <c r="E7" s="108"/>
      <c r="F7" s="78" t="s">
        <v>413</v>
      </c>
      <c r="H7" s="116" t="s">
        <v>435</v>
      </c>
      <c r="I7" s="115" t="s">
        <v>434</v>
      </c>
      <c r="J7" s="109">
        <v>4139.3</v>
      </c>
      <c r="K7" s="108"/>
      <c r="L7" s="108"/>
      <c r="M7" s="78" t="s">
        <v>413</v>
      </c>
    </row>
    <row r="8" spans="1:13" ht="45">
      <c r="A8" s="117" t="s">
        <v>433</v>
      </c>
      <c r="B8" s="115" t="s">
        <v>431</v>
      </c>
      <c r="C8" s="109">
        <v>0</v>
      </c>
      <c r="D8" s="108"/>
      <c r="E8" s="108"/>
      <c r="F8" s="78" t="s">
        <v>413</v>
      </c>
      <c r="H8" s="116" t="s">
        <v>432</v>
      </c>
      <c r="I8" s="115" t="s">
        <v>431</v>
      </c>
      <c r="J8" s="109">
        <v>4129.3</v>
      </c>
      <c r="K8" s="108"/>
      <c r="L8" s="108"/>
      <c r="M8" s="78" t="s">
        <v>413</v>
      </c>
    </row>
    <row r="9" spans="1:13" ht="45">
      <c r="A9" s="117" t="s">
        <v>430</v>
      </c>
      <c r="B9" s="115" t="s">
        <v>428</v>
      </c>
      <c r="C9" s="109">
        <v>4185.8999999999996</v>
      </c>
      <c r="D9" s="108"/>
      <c r="E9" s="108"/>
      <c r="F9" s="78" t="s">
        <v>413</v>
      </c>
      <c r="H9" s="118" t="s">
        <v>429</v>
      </c>
      <c r="I9" s="115" t="s">
        <v>428</v>
      </c>
      <c r="J9" s="109">
        <v>3798.2</v>
      </c>
      <c r="K9" s="108"/>
      <c r="L9" s="108"/>
      <c r="M9" s="78" t="s">
        <v>413</v>
      </c>
    </row>
    <row r="10" spans="1:13" ht="30">
      <c r="A10" s="117" t="s">
        <v>427</v>
      </c>
      <c r="B10" s="115" t="s">
        <v>425</v>
      </c>
      <c r="C10" s="109">
        <v>3949</v>
      </c>
      <c r="D10" s="108"/>
      <c r="E10" s="108"/>
      <c r="F10" s="78" t="s">
        <v>413</v>
      </c>
      <c r="H10" s="117" t="s">
        <v>426</v>
      </c>
      <c r="I10" s="115" t="s">
        <v>425</v>
      </c>
      <c r="J10" s="109">
        <v>1584.1</v>
      </c>
      <c r="K10" s="108"/>
      <c r="L10" s="108"/>
      <c r="M10" s="78" t="s">
        <v>413</v>
      </c>
    </row>
    <row r="11" spans="1:13" ht="14.25" customHeight="1">
      <c r="A11" s="117" t="s">
        <v>424</v>
      </c>
      <c r="B11" s="115" t="s">
        <v>422</v>
      </c>
      <c r="C11" s="109">
        <v>470.9</v>
      </c>
      <c r="D11" s="108"/>
      <c r="E11" s="108"/>
      <c r="F11" s="78" t="s">
        <v>413</v>
      </c>
      <c r="H11" s="117" t="s">
        <v>423</v>
      </c>
      <c r="I11" s="115" t="s">
        <v>422</v>
      </c>
      <c r="J11" s="109">
        <v>2929.2</v>
      </c>
      <c r="K11" s="108"/>
      <c r="L11" s="108"/>
      <c r="M11" s="78" t="s">
        <v>413</v>
      </c>
    </row>
    <row r="12" spans="1:13" ht="28.5" customHeight="1">
      <c r="A12" s="117" t="s">
        <v>421</v>
      </c>
      <c r="B12" s="115" t="s">
        <v>419</v>
      </c>
      <c r="C12" s="109">
        <v>470.9</v>
      </c>
      <c r="D12" s="108"/>
      <c r="E12" s="108"/>
      <c r="F12" s="78" t="s">
        <v>413</v>
      </c>
      <c r="H12" s="116" t="s">
        <v>420</v>
      </c>
      <c r="I12" s="115" t="s">
        <v>419</v>
      </c>
      <c r="J12" s="109">
        <v>2364.9</v>
      </c>
      <c r="K12" s="108"/>
      <c r="L12" s="108"/>
      <c r="M12" s="78" t="s">
        <v>413</v>
      </c>
    </row>
    <row r="13" spans="1:13" ht="15" customHeight="1"/>
    <row r="14" spans="1:13" ht="24.75" customHeight="1">
      <c r="A14" s="157" t="s">
        <v>418</v>
      </c>
      <c r="B14" s="157"/>
      <c r="C14" s="157"/>
      <c r="D14" s="114"/>
      <c r="E14" s="114"/>
      <c r="F14" s="114"/>
    </row>
    <row r="15" spans="1:13" ht="15" customHeight="1">
      <c r="A15" s="154" t="s">
        <v>417</v>
      </c>
      <c r="B15" s="154"/>
      <c r="C15" s="154"/>
      <c r="D15" s="154"/>
      <c r="E15" s="154"/>
      <c r="F15" s="113"/>
    </row>
    <row r="16" spans="1:13" ht="38.25" customHeight="1">
      <c r="A16" s="112" t="s">
        <v>409</v>
      </c>
      <c r="B16" s="112" t="s">
        <v>2</v>
      </c>
      <c r="C16" s="112" t="s">
        <v>416</v>
      </c>
      <c r="D16" s="112" t="s">
        <v>4</v>
      </c>
      <c r="E16" s="112" t="s">
        <v>406</v>
      </c>
      <c r="F16" s="111"/>
    </row>
    <row r="17" spans="1:6" ht="18" customHeight="1">
      <c r="A17" s="107">
        <v>1</v>
      </c>
      <c r="B17" s="107">
        <v>2</v>
      </c>
      <c r="C17" s="107">
        <v>3</v>
      </c>
      <c r="D17" s="110"/>
      <c r="E17" s="110"/>
      <c r="F17" s="78" t="s">
        <v>413</v>
      </c>
    </row>
    <row r="18" spans="1:6" ht="15" customHeight="1">
      <c r="A18" s="61" t="s">
        <v>415</v>
      </c>
      <c r="B18" s="84">
        <v>1</v>
      </c>
      <c r="C18" s="109">
        <v>10</v>
      </c>
      <c r="D18" s="108"/>
      <c r="E18" s="108"/>
      <c r="F18" s="78" t="s">
        <v>413</v>
      </c>
    </row>
    <row r="19" spans="1:6" ht="15" customHeight="1">
      <c r="A19" s="61" t="s">
        <v>414</v>
      </c>
      <c r="B19" s="84">
        <v>2</v>
      </c>
      <c r="C19" s="109"/>
      <c r="D19" s="108"/>
      <c r="E19" s="108"/>
      <c r="F19" s="78" t="s">
        <v>413</v>
      </c>
    </row>
    <row r="20" spans="1:6" ht="15" customHeight="1"/>
    <row r="21" spans="1:6" ht="26.25" customHeight="1"/>
    <row r="22" spans="1:6" ht="15" customHeight="1"/>
    <row r="23" spans="1:6" ht="31.5" customHeight="1"/>
  </sheetData>
  <mergeCells count="7">
    <mergeCell ref="A15:E15"/>
    <mergeCell ref="H2:J2"/>
    <mergeCell ref="A1:J1"/>
    <mergeCell ref="A14:C14"/>
    <mergeCell ref="A2:E2"/>
    <mergeCell ref="H3:L3"/>
    <mergeCell ref="A3:E3"/>
  </mergeCells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AJ13"/>
  <sheetViews>
    <sheetView tabSelected="1" workbookViewId="0"/>
  </sheetViews>
  <sheetFormatPr defaultRowHeight="15"/>
  <cols>
    <col min="1" max="1" width="1.7109375" style="159" customWidth="1"/>
    <col min="2" max="2" width="9" style="159" customWidth="1"/>
    <col min="3" max="3" width="24.7109375" style="159" customWidth="1"/>
    <col min="4" max="4" width="11.85546875" style="159" customWidth="1"/>
    <col min="5" max="5" width="12.5703125" style="159" hidden="1" customWidth="1"/>
    <col min="6" max="6" width="14" style="159" hidden="1" customWidth="1"/>
    <col min="7" max="8" width="19" style="159" hidden="1" customWidth="1"/>
    <col min="9" max="9" width="12.85546875" style="159" hidden="1" customWidth="1"/>
    <col min="10" max="10" width="8.5703125" style="159" customWidth="1"/>
    <col min="11" max="11" width="15.28515625" style="159" hidden="1" customWidth="1"/>
    <col min="12" max="12" width="19.140625" style="159" hidden="1" customWidth="1"/>
    <col min="13" max="13" width="15.28515625" style="159" hidden="1" customWidth="1"/>
    <col min="14" max="14" width="13.5703125" style="159" hidden="1" customWidth="1"/>
    <col min="15" max="15" width="7.5703125" style="159" customWidth="1"/>
    <col min="16" max="16" width="12" style="159" hidden="1" customWidth="1"/>
    <col min="17" max="17" width="18.7109375" style="159" hidden="1" customWidth="1"/>
    <col min="18" max="19" width="12" style="159" hidden="1" customWidth="1"/>
    <col min="20" max="20" width="10.5703125" style="159" customWidth="1"/>
    <col min="21" max="21" width="16" style="159" hidden="1" customWidth="1"/>
    <col min="22" max="22" width="17.5703125" style="159" hidden="1" customWidth="1"/>
    <col min="23" max="24" width="11.5703125" style="159" hidden="1" customWidth="1"/>
    <col min="25" max="32" width="11.5703125" style="159" customWidth="1"/>
    <col min="33" max="33" width="11.5703125" style="159" hidden="1" customWidth="1"/>
    <col min="34" max="34" width="6.85546875" style="159" hidden="1" customWidth="1"/>
    <col min="35" max="35" width="12" style="159" hidden="1" customWidth="1"/>
    <col min="36" max="36" width="12.5703125" style="159" hidden="1" customWidth="1"/>
    <col min="37" max="16384" width="9.140625" style="159"/>
  </cols>
  <sheetData>
    <row r="2" spans="2:36" ht="60">
      <c r="C2" s="159" t="s">
        <v>478</v>
      </c>
      <c r="E2" s="173" t="s">
        <v>477</v>
      </c>
      <c r="F2" s="173"/>
      <c r="G2" s="173"/>
      <c r="H2" s="173"/>
      <c r="I2" s="173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</row>
    <row r="3" spans="2:36" ht="34.5" customHeight="1">
      <c r="B3" s="171" t="s">
        <v>476</v>
      </c>
      <c r="C3" s="171"/>
      <c r="D3" s="170" t="s">
        <v>475</v>
      </c>
      <c r="E3" s="170" t="s">
        <v>474</v>
      </c>
      <c r="F3" s="170" t="s">
        <v>473</v>
      </c>
      <c r="G3" s="170" t="s">
        <v>472</v>
      </c>
      <c r="H3" s="170" t="s">
        <v>471</v>
      </c>
      <c r="I3" s="170" t="s">
        <v>470</v>
      </c>
      <c r="J3" s="168" t="s">
        <v>469</v>
      </c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6"/>
      <c r="Y3" s="169" t="s">
        <v>468</v>
      </c>
      <c r="Z3" s="169"/>
      <c r="AA3" s="169"/>
      <c r="AB3" s="169"/>
      <c r="AC3" s="169"/>
      <c r="AD3" s="169"/>
      <c r="AE3" s="169"/>
      <c r="AF3" s="169"/>
      <c r="AG3" s="168" t="s">
        <v>467</v>
      </c>
      <c r="AH3" s="167"/>
      <c r="AI3" s="167"/>
      <c r="AJ3" s="166"/>
    </row>
    <row r="4" spans="2:36" ht="82.5" customHeight="1">
      <c r="B4" s="162" t="s">
        <v>466</v>
      </c>
      <c r="C4" s="161" t="s">
        <v>465</v>
      </c>
      <c r="D4" s="165"/>
      <c r="E4" s="165"/>
      <c r="F4" s="165"/>
      <c r="G4" s="165"/>
      <c r="H4" s="165"/>
      <c r="I4" s="165"/>
      <c r="J4" s="161" t="s">
        <v>464</v>
      </c>
      <c r="K4" s="161" t="s">
        <v>463</v>
      </c>
      <c r="L4" s="161" t="s">
        <v>459</v>
      </c>
      <c r="M4" s="161" t="s">
        <v>458</v>
      </c>
      <c r="N4" s="161" t="s">
        <v>457</v>
      </c>
      <c r="O4" s="161" t="s">
        <v>462</v>
      </c>
      <c r="P4" s="161" t="s">
        <v>460</v>
      </c>
      <c r="Q4" s="161" t="s">
        <v>459</v>
      </c>
      <c r="R4" s="161" t="s">
        <v>458</v>
      </c>
      <c r="S4" s="161" t="s">
        <v>457</v>
      </c>
      <c r="T4" s="161" t="s">
        <v>461</v>
      </c>
      <c r="U4" s="161" t="s">
        <v>460</v>
      </c>
      <c r="V4" s="161" t="s">
        <v>459</v>
      </c>
      <c r="W4" s="161" t="s">
        <v>458</v>
      </c>
      <c r="X4" s="161" t="s">
        <v>457</v>
      </c>
      <c r="Y4" s="164" t="s">
        <v>456</v>
      </c>
      <c r="Z4" s="164" t="s">
        <v>455</v>
      </c>
      <c r="AA4" s="164" t="s">
        <v>454</v>
      </c>
      <c r="AB4" s="164" t="s">
        <v>453</v>
      </c>
      <c r="AC4" s="164" t="s">
        <v>452</v>
      </c>
      <c r="AD4" s="164" t="s">
        <v>451</v>
      </c>
      <c r="AE4" s="164" t="s">
        <v>450</v>
      </c>
      <c r="AF4" s="164" t="s">
        <v>449</v>
      </c>
      <c r="AG4" s="161" t="s">
        <v>448</v>
      </c>
      <c r="AH4" s="161" t="s">
        <v>447</v>
      </c>
      <c r="AI4" s="161" t="s">
        <v>446</v>
      </c>
      <c r="AJ4" s="161" t="s">
        <v>445</v>
      </c>
    </row>
    <row r="5" spans="2:36" ht="17.25" customHeight="1">
      <c r="B5" s="162"/>
      <c r="C5" s="161">
        <v>1</v>
      </c>
      <c r="D5" s="163">
        <v>2</v>
      </c>
      <c r="E5" s="161">
        <v>3</v>
      </c>
      <c r="F5" s="163">
        <v>4</v>
      </c>
      <c r="G5" s="161">
        <v>5</v>
      </c>
      <c r="H5" s="163">
        <v>6</v>
      </c>
      <c r="I5" s="161">
        <v>7</v>
      </c>
      <c r="J5" s="163">
        <v>3</v>
      </c>
      <c r="K5" s="161">
        <v>9</v>
      </c>
      <c r="L5" s="163">
        <v>10</v>
      </c>
      <c r="M5" s="161">
        <v>11</v>
      </c>
      <c r="N5" s="163">
        <v>12</v>
      </c>
      <c r="O5" s="161">
        <v>4</v>
      </c>
      <c r="P5" s="163">
        <v>14</v>
      </c>
      <c r="Q5" s="161">
        <v>15</v>
      </c>
      <c r="R5" s="163">
        <v>16</v>
      </c>
      <c r="S5" s="161">
        <v>17</v>
      </c>
      <c r="T5" s="163">
        <v>5</v>
      </c>
      <c r="U5" s="161">
        <v>19</v>
      </c>
      <c r="V5" s="163">
        <v>20</v>
      </c>
      <c r="W5" s="161">
        <v>21</v>
      </c>
      <c r="X5" s="163">
        <v>22</v>
      </c>
      <c r="Y5" s="161">
        <v>6</v>
      </c>
      <c r="Z5" s="161">
        <v>7</v>
      </c>
      <c r="AA5" s="161">
        <v>8</v>
      </c>
      <c r="AB5" s="161">
        <v>9</v>
      </c>
      <c r="AC5" s="161">
        <v>10</v>
      </c>
      <c r="AD5" s="161">
        <v>11</v>
      </c>
      <c r="AE5" s="161">
        <v>12</v>
      </c>
      <c r="AF5" s="161">
        <v>13</v>
      </c>
      <c r="AG5" s="163">
        <v>23</v>
      </c>
      <c r="AH5" s="161">
        <v>24</v>
      </c>
      <c r="AI5" s="163">
        <v>25</v>
      </c>
      <c r="AJ5" s="163">
        <v>26</v>
      </c>
    </row>
    <row r="6" spans="2:36" ht="36" customHeight="1">
      <c r="B6" s="174"/>
      <c r="C6" s="174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4"/>
      <c r="V6" s="174"/>
      <c r="W6" s="174"/>
      <c r="X6" s="174"/>
      <c r="Y6" s="176"/>
      <c r="Z6" s="176"/>
      <c r="AA6" s="176"/>
      <c r="AB6" s="176"/>
      <c r="AC6" s="176"/>
      <c r="AD6" s="176"/>
      <c r="AE6" s="176"/>
      <c r="AF6" s="176"/>
      <c r="AG6" s="174"/>
      <c r="AH6" s="174"/>
      <c r="AI6" s="174"/>
      <c r="AJ6" s="174"/>
    </row>
    <row r="7" spans="2:36" hidden="1">
      <c r="B7" s="162"/>
      <c r="C7" s="162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</row>
    <row r="13" spans="2:36">
      <c r="T13" s="160"/>
    </row>
  </sheetData>
  <mergeCells count="11">
    <mergeCell ref="Y3:AF3"/>
    <mergeCell ref="AG3:AJ3"/>
    <mergeCell ref="B3:C3"/>
    <mergeCell ref="D3:D4"/>
    <mergeCell ref="E3:E4"/>
    <mergeCell ref="J3:X3"/>
    <mergeCell ref="J2:AB2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 Здания</vt:lpstr>
      <vt:lpstr>2 Численность</vt:lpstr>
      <vt:lpstr>3 Кадры</vt:lpstr>
      <vt:lpstr>4 Финансы</vt:lpstr>
      <vt:lpstr>5 Интернет (заполнять только ДС</vt:lpstr>
      <vt:lpstr>'1 Здания'!Область_печати</vt:lpstr>
      <vt:lpstr>'2 Численность'!Область_печати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2023-08-01T04:18:32Z</dcterms:modified>
</cp:coreProperties>
</file>